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180systems-my.sharepoint.com/personal/amiles_180systems_com/Documents/DCC_Workbook_Submission/02_Submission_09082023/"/>
    </mc:Choice>
  </mc:AlternateContent>
  <xr:revisionPtr revIDLastSave="2530" documentId="8_{8C471B0F-1AD1-4042-A828-E23EDFB8A90F}" xr6:coauthVersionLast="47" xr6:coauthVersionMax="47" xr10:uidLastSave="{6A2CAC74-A8E2-49DB-8F41-F8813FB7A8E1}"/>
  <bookViews>
    <workbookView xWindow="-110" yWindow="-110" windowWidth="22780" windowHeight="14540" tabRatio="900" firstSheet="3" activeTab="5" xr2:uid="{66B9A302-FD9A-4D07-8F55-AC86251B54C2}"/>
  </bookViews>
  <sheets>
    <sheet name="00.How to Use" sheetId="19" r:id="rId1"/>
    <sheet name="01.SWOT" sheetId="1" r:id="rId2"/>
    <sheet name="02.Future Business Goals" sheetId="11" r:id="rId3"/>
    <sheet name="03.CSFs &amp; Problems" sheetId="2" r:id="rId4"/>
    <sheet name="04.Reference Checklist" sheetId="10" r:id="rId5"/>
    <sheet name="05.Business Case Example" sheetId="13" r:id="rId6"/>
    <sheet name="05.Business Case Template" sheetId="20" r:id="rId7"/>
    <sheet name="06.Weekly Cadence" sheetId="5" r:id="rId8"/>
    <sheet name="07.Communications Plan" sheetId="7" r:id="rId9"/>
    <sheet name="08.Finance Tracker Example" sheetId="18" r:id="rId10"/>
    <sheet name="08.Finance Tracker Template" sheetId="22" r:id="rId11"/>
  </sheets>
  <externalReferences>
    <externalReference r:id="rId12"/>
  </externalReferences>
  <definedNames>
    <definedName name="_Toc215394576" localSheetId="8">'07.Communications Plan'!$A$1</definedName>
    <definedName name="Interval">#REF!</definedName>
    <definedName name="ScheduleStart">#REF!</definedName>
    <definedName name="Type">'[1]Maintenance Work Order'!#REF!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22" l="1"/>
  <c r="N47" i="22"/>
  <c r="N46" i="22"/>
  <c r="N45" i="22"/>
  <c r="N44" i="22"/>
  <c r="N43" i="22"/>
  <c r="H48" i="22"/>
  <c r="H8" i="22" s="1"/>
  <c r="N42" i="22"/>
  <c r="N41" i="22"/>
  <c r="G48" i="22"/>
  <c r="N40" i="22"/>
  <c r="M48" i="22"/>
  <c r="L48" i="22"/>
  <c r="K48" i="22"/>
  <c r="J48" i="22"/>
  <c r="I48" i="22"/>
  <c r="F48" i="22"/>
  <c r="E48" i="22"/>
  <c r="D48" i="22"/>
  <c r="C48" i="22"/>
  <c r="H36" i="22"/>
  <c r="G36" i="22"/>
  <c r="F36" i="22"/>
  <c r="E36" i="22"/>
  <c r="D36" i="22"/>
  <c r="C36" i="22"/>
  <c r="B36" i="22"/>
  <c r="N35" i="22"/>
  <c r="N34" i="22"/>
  <c r="H30" i="22"/>
  <c r="B30" i="22"/>
  <c r="N29" i="22"/>
  <c r="N28" i="22"/>
  <c r="I30" i="22"/>
  <c r="N26" i="22"/>
  <c r="C30" i="22"/>
  <c r="C8" i="22" s="1"/>
  <c r="B20" i="22"/>
  <c r="N19" i="22"/>
  <c r="N18" i="22"/>
  <c r="N17" i="22"/>
  <c r="N16" i="22"/>
  <c r="M20" i="22"/>
  <c r="M7" i="22" s="1"/>
  <c r="L20" i="22"/>
  <c r="L7" i="22" s="1"/>
  <c r="K20" i="22"/>
  <c r="K7" i="22" s="1"/>
  <c r="J20" i="22"/>
  <c r="J7" i="22" s="1"/>
  <c r="I20" i="22"/>
  <c r="I7" i="22" s="1"/>
  <c r="H20" i="22"/>
  <c r="H7" i="22" s="1"/>
  <c r="N15" i="22"/>
  <c r="C20" i="22"/>
  <c r="C7" i="22" s="1"/>
  <c r="B7" i="22"/>
  <c r="C9" i="18"/>
  <c r="B9" i="18"/>
  <c r="C8" i="18"/>
  <c r="B8" i="18"/>
  <c r="C7" i="18"/>
  <c r="B7" i="18"/>
  <c r="C10" i="18"/>
  <c r="F64" i="20"/>
  <c r="F63" i="20"/>
  <c r="F62" i="20"/>
  <c r="F61" i="20"/>
  <c r="F60" i="20"/>
  <c r="F59" i="20"/>
  <c r="F58" i="20"/>
  <c r="F57" i="20"/>
  <c r="F56" i="20"/>
  <c r="F55" i="20"/>
  <c r="F54" i="20"/>
  <c r="F53" i="20"/>
  <c r="F52" i="20"/>
  <c r="F51" i="20"/>
  <c r="F50" i="20"/>
  <c r="F65" i="20" s="1"/>
  <c r="E45" i="20"/>
  <c r="D45" i="20"/>
  <c r="C45" i="20"/>
  <c r="B45" i="20"/>
  <c r="E44" i="20"/>
  <c r="D44" i="20"/>
  <c r="D46" i="20" s="1"/>
  <c r="C44" i="20"/>
  <c r="B44" i="20"/>
  <c r="F44" i="20" s="1"/>
  <c r="F43" i="20"/>
  <c r="F42" i="20"/>
  <c r="F41" i="20"/>
  <c r="F40" i="20"/>
  <c r="F39" i="20"/>
  <c r="F38" i="20"/>
  <c r="F37" i="20"/>
  <c r="F36" i="20"/>
  <c r="E30" i="20"/>
  <c r="D30" i="20"/>
  <c r="C30" i="20"/>
  <c r="B30" i="20"/>
  <c r="E28" i="20"/>
  <c r="D28" i="20"/>
  <c r="C28" i="20"/>
  <c r="B28" i="20"/>
  <c r="F28" i="20" s="1"/>
  <c r="F27" i="20"/>
  <c r="F26" i="20"/>
  <c r="F25" i="20"/>
  <c r="F24" i="20"/>
  <c r="F23" i="20"/>
  <c r="E22" i="20"/>
  <c r="E29" i="20" s="1"/>
  <c r="E31" i="20" s="1"/>
  <c r="E8" i="20" s="1"/>
  <c r="D22" i="20"/>
  <c r="D29" i="20" s="1"/>
  <c r="D31" i="20" s="1"/>
  <c r="D8" i="20" s="1"/>
  <c r="C22" i="20"/>
  <c r="C29" i="20" s="1"/>
  <c r="C31" i="20" s="1"/>
  <c r="C8" i="20" s="1"/>
  <c r="F21" i="20"/>
  <c r="F19" i="20"/>
  <c r="F18" i="20"/>
  <c r="F17" i="20"/>
  <c r="F16" i="20"/>
  <c r="B24" i="13"/>
  <c r="C44" i="13"/>
  <c r="D44" i="13"/>
  <c r="E44" i="13"/>
  <c r="B44" i="13"/>
  <c r="F51" i="13"/>
  <c r="F52" i="13"/>
  <c r="F53" i="13"/>
  <c r="F54" i="13"/>
  <c r="F55" i="13"/>
  <c r="F56" i="13"/>
  <c r="F57" i="13"/>
  <c r="F58" i="13"/>
  <c r="F59" i="13"/>
  <c r="F60" i="13"/>
  <c r="F61" i="13"/>
  <c r="F62" i="13"/>
  <c r="F63" i="13"/>
  <c r="F64" i="13"/>
  <c r="F50" i="13"/>
  <c r="D30" i="13"/>
  <c r="C9" i="22" l="1"/>
  <c r="C10" i="22" s="1"/>
  <c r="H9" i="22"/>
  <c r="H10" i="22" s="1"/>
  <c r="J36" i="22"/>
  <c r="N48" i="22"/>
  <c r="N25" i="22"/>
  <c r="B8" i="22"/>
  <c r="G30" i="22"/>
  <c r="G8" i="22" s="1"/>
  <c r="I36" i="22"/>
  <c r="I8" i="22" s="1"/>
  <c r="I9" i="22" s="1"/>
  <c r="I10" i="22" s="1"/>
  <c r="G20" i="22"/>
  <c r="G7" i="22" s="1"/>
  <c r="N39" i="22"/>
  <c r="B22" i="20"/>
  <c r="F20" i="20"/>
  <c r="C9" i="20"/>
  <c r="E9" i="20"/>
  <c r="D9" i="20"/>
  <c r="E46" i="20"/>
  <c r="C46" i="20"/>
  <c r="N35" i="18"/>
  <c r="H15" i="18"/>
  <c r="I15" i="18"/>
  <c r="J15" i="18"/>
  <c r="K15" i="18"/>
  <c r="L15" i="18"/>
  <c r="M15" i="18"/>
  <c r="G15" i="18"/>
  <c r="I27" i="18"/>
  <c r="J27" i="18" s="1"/>
  <c r="E16" i="18"/>
  <c r="F16" i="18"/>
  <c r="G16" i="18"/>
  <c r="D16" i="18"/>
  <c r="B48" i="18"/>
  <c r="N47" i="18"/>
  <c r="C39" i="18"/>
  <c r="C48" i="18" s="1"/>
  <c r="H36" i="18"/>
  <c r="G36" i="18"/>
  <c r="F36" i="18"/>
  <c r="E36" i="18"/>
  <c r="D36" i="18"/>
  <c r="C36" i="18"/>
  <c r="B36" i="18"/>
  <c r="N34" i="18"/>
  <c r="I33" i="18"/>
  <c r="I36" i="18" s="1"/>
  <c r="H30" i="18"/>
  <c r="B30" i="18"/>
  <c r="N29" i="18"/>
  <c r="N28" i="18"/>
  <c r="C27" i="18"/>
  <c r="D27" i="18" s="1"/>
  <c r="N26" i="18"/>
  <c r="C25" i="18"/>
  <c r="C24" i="18"/>
  <c r="B20" i="18"/>
  <c r="N19" i="18"/>
  <c r="K18" i="18"/>
  <c r="N18" i="18" s="1"/>
  <c r="C14" i="18"/>
  <c r="C20" i="18" s="1"/>
  <c r="G9" i="22" l="1"/>
  <c r="G10" i="22" s="1"/>
  <c r="K36" i="22"/>
  <c r="D20" i="22"/>
  <c r="D7" i="22" s="1"/>
  <c r="J30" i="22"/>
  <c r="J8" i="22" s="1"/>
  <c r="J9" i="22" s="1"/>
  <c r="J10" i="22" s="1"/>
  <c r="B9" i="22"/>
  <c r="D30" i="22"/>
  <c r="F46" i="20"/>
  <c r="B29" i="20"/>
  <c r="F22" i="20"/>
  <c r="J33" i="18"/>
  <c r="K33" i="18" s="1"/>
  <c r="L33" i="18" s="1"/>
  <c r="N16" i="18"/>
  <c r="N15" i="18"/>
  <c r="I30" i="18"/>
  <c r="E27" i="18"/>
  <c r="F27" i="18" s="1"/>
  <c r="G27" i="18" s="1"/>
  <c r="G30" i="18" s="1"/>
  <c r="K27" i="18"/>
  <c r="J30" i="18"/>
  <c r="D25" i="18"/>
  <c r="E25" i="18" s="1"/>
  <c r="F25" i="18" s="1"/>
  <c r="D24" i="18"/>
  <c r="C30" i="18"/>
  <c r="D14" i="18"/>
  <c r="F36" i="13"/>
  <c r="F42" i="13"/>
  <c r="F40" i="13"/>
  <c r="F39" i="13"/>
  <c r="F41" i="13"/>
  <c r="F43" i="13"/>
  <c r="F26" i="13"/>
  <c r="C22" i="13"/>
  <c r="D22" i="13"/>
  <c r="E22" i="13"/>
  <c r="B45" i="13"/>
  <c r="C28" i="13"/>
  <c r="D28" i="13"/>
  <c r="E28" i="13"/>
  <c r="B28" i="13"/>
  <c r="D45" i="13"/>
  <c r="E45" i="13"/>
  <c r="C45" i="13"/>
  <c r="E20" i="22" l="1"/>
  <c r="E7" i="22" s="1"/>
  <c r="F20" i="22"/>
  <c r="F7" i="22" s="1"/>
  <c r="N7" i="22" s="1"/>
  <c r="E30" i="22"/>
  <c r="E8" i="22" s="1"/>
  <c r="F30" i="22"/>
  <c r="F8" i="22" s="1"/>
  <c r="N14" i="22"/>
  <c r="N20" i="22" s="1"/>
  <c r="K30" i="22"/>
  <c r="K8" i="22" s="1"/>
  <c r="K9" i="22" s="1"/>
  <c r="K10" i="22" s="1"/>
  <c r="L36" i="22"/>
  <c r="N36" i="22" s="1"/>
  <c r="M36" i="22"/>
  <c r="N33" i="22"/>
  <c r="D8" i="22"/>
  <c r="D9" i="22" s="1"/>
  <c r="B10" i="22"/>
  <c r="K36" i="18"/>
  <c r="B31" i="20"/>
  <c r="F29" i="20"/>
  <c r="F44" i="18"/>
  <c r="I44" i="18"/>
  <c r="K44" i="18"/>
  <c r="G44" i="18"/>
  <c r="H44" i="18"/>
  <c r="J44" i="18"/>
  <c r="M44" i="18"/>
  <c r="L44" i="18"/>
  <c r="D44" i="18"/>
  <c r="E44" i="18"/>
  <c r="M42" i="18"/>
  <c r="F42" i="18"/>
  <c r="I42" i="18"/>
  <c r="K42" i="18"/>
  <c r="E42" i="18"/>
  <c r="L42" i="18"/>
  <c r="D42" i="18"/>
  <c r="G42" i="18"/>
  <c r="H42" i="18"/>
  <c r="J42" i="18"/>
  <c r="J45" i="18"/>
  <c r="I45" i="18"/>
  <c r="H45" i="18"/>
  <c r="D45" i="18"/>
  <c r="L45" i="18"/>
  <c r="K45" i="18"/>
  <c r="M45" i="18"/>
  <c r="G45" i="18"/>
  <c r="F45" i="18"/>
  <c r="E45" i="18"/>
  <c r="J41" i="18"/>
  <c r="M41" i="18"/>
  <c r="I41" i="18"/>
  <c r="H41" i="18"/>
  <c r="E41" i="18"/>
  <c r="D41" i="18"/>
  <c r="G41" i="18"/>
  <c r="F41" i="18"/>
  <c r="L41" i="18"/>
  <c r="K41" i="18"/>
  <c r="J40" i="18"/>
  <c r="M40" i="18"/>
  <c r="I40" i="18"/>
  <c r="H40" i="18"/>
  <c r="K40" i="18"/>
  <c r="G40" i="18"/>
  <c r="F40" i="18"/>
  <c r="E40" i="18"/>
  <c r="D40" i="18"/>
  <c r="L40" i="18"/>
  <c r="I43" i="18"/>
  <c r="K43" i="18"/>
  <c r="G43" i="18"/>
  <c r="H43" i="18"/>
  <c r="J43" i="18"/>
  <c r="L43" i="18"/>
  <c r="D43" i="18"/>
  <c r="E43" i="18"/>
  <c r="F43" i="18"/>
  <c r="M43" i="18"/>
  <c r="F46" i="18"/>
  <c r="J46" i="18"/>
  <c r="E46" i="18"/>
  <c r="D46" i="18"/>
  <c r="L46" i="18"/>
  <c r="H46" i="18"/>
  <c r="M46" i="18"/>
  <c r="K46" i="18"/>
  <c r="I46" i="18"/>
  <c r="G46" i="18"/>
  <c r="J36" i="18"/>
  <c r="E14" i="18"/>
  <c r="N25" i="18"/>
  <c r="D30" i="18"/>
  <c r="E24" i="18"/>
  <c r="L36" i="18"/>
  <c r="M33" i="18"/>
  <c r="M36" i="18" s="1"/>
  <c r="L27" i="18"/>
  <c r="K30" i="18"/>
  <c r="E29" i="13"/>
  <c r="E9" i="13" s="1"/>
  <c r="C29" i="13"/>
  <c r="C9" i="13" s="1"/>
  <c r="D29" i="13"/>
  <c r="D9" i="13" s="1"/>
  <c r="F28" i="13"/>
  <c r="F38" i="13"/>
  <c r="F37" i="13"/>
  <c r="D10" i="22" l="1"/>
  <c r="N24" i="22"/>
  <c r="F9" i="22"/>
  <c r="F10" i="22" s="1"/>
  <c r="E9" i="22"/>
  <c r="E10" i="22" s="1"/>
  <c r="L30" i="22"/>
  <c r="B8" i="20"/>
  <c r="F8" i="20" s="1"/>
  <c r="B9" i="20"/>
  <c r="F9" i="20" s="1"/>
  <c r="F31" i="20"/>
  <c r="C10" i="20"/>
  <c r="E10" i="20"/>
  <c r="D10" i="20"/>
  <c r="N42" i="18"/>
  <c r="N44" i="18"/>
  <c r="N41" i="18"/>
  <c r="N43" i="18"/>
  <c r="N45" i="18"/>
  <c r="N40" i="18"/>
  <c r="N46" i="18"/>
  <c r="N36" i="18"/>
  <c r="N33" i="18"/>
  <c r="B10" i="18"/>
  <c r="M27" i="18"/>
  <c r="M30" i="18" s="1"/>
  <c r="L30" i="18"/>
  <c r="F14" i="18"/>
  <c r="E30" i="18"/>
  <c r="F24" i="18"/>
  <c r="F30" i="18" s="1"/>
  <c r="N24" i="18"/>
  <c r="F23" i="13"/>
  <c r="F24" i="13"/>
  <c r="F25" i="13"/>
  <c r="F27" i="13"/>
  <c r="F21" i="13"/>
  <c r="C30" i="13"/>
  <c r="E30" i="13"/>
  <c r="B30" i="13"/>
  <c r="F16" i="13"/>
  <c r="F17" i="13"/>
  <c r="F18" i="13"/>
  <c r="F19" i="13"/>
  <c r="M30" i="22" l="1"/>
  <c r="M8" i="22" s="1"/>
  <c r="M9" i="22" s="1"/>
  <c r="M10" i="22" s="1"/>
  <c r="N27" i="22"/>
  <c r="L8" i="22"/>
  <c r="F11" i="20"/>
  <c r="F10" i="20"/>
  <c r="N14" i="18"/>
  <c r="N27" i="18"/>
  <c r="N30" i="18"/>
  <c r="N30" i="22" l="1"/>
  <c r="L9" i="22"/>
  <c r="N8" i="22"/>
  <c r="J39" i="18"/>
  <c r="J48" i="18" s="1"/>
  <c r="J8" i="18" s="1"/>
  <c r="M39" i="18"/>
  <c r="M48" i="18" s="1"/>
  <c r="M8" i="18" s="1"/>
  <c r="I39" i="18"/>
  <c r="I48" i="18" s="1"/>
  <c r="I8" i="18" s="1"/>
  <c r="H39" i="18"/>
  <c r="H48" i="18" s="1"/>
  <c r="H8" i="18" s="1"/>
  <c r="K39" i="18"/>
  <c r="K48" i="18" s="1"/>
  <c r="K8" i="18" s="1"/>
  <c r="G39" i="18"/>
  <c r="G48" i="18" s="1"/>
  <c r="G8" i="18" s="1"/>
  <c r="F39" i="18"/>
  <c r="F48" i="18" s="1"/>
  <c r="F8" i="18" s="1"/>
  <c r="E39" i="18"/>
  <c r="E48" i="18" s="1"/>
  <c r="E8" i="18" s="1"/>
  <c r="D39" i="18"/>
  <c r="L39" i="18"/>
  <c r="L48" i="18" s="1"/>
  <c r="L8" i="18" s="1"/>
  <c r="F65" i="13"/>
  <c r="E46" i="13"/>
  <c r="C46" i="13"/>
  <c r="D46" i="13"/>
  <c r="E31" i="13"/>
  <c r="E8" i="13" s="1"/>
  <c r="D31" i="13"/>
  <c r="D8" i="13" s="1"/>
  <c r="C31" i="13"/>
  <c r="L10" i="22" l="1"/>
  <c r="N9" i="22"/>
  <c r="N10" i="22" s="1"/>
  <c r="N39" i="18"/>
  <c r="D48" i="18"/>
  <c r="D8" i="18" s="1"/>
  <c r="C8" i="13"/>
  <c r="B20" i="13"/>
  <c r="H17" i="18"/>
  <c r="H20" i="18" s="1"/>
  <c r="H7" i="18" s="1"/>
  <c r="H9" i="18" s="1"/>
  <c r="H10" i="18" s="1"/>
  <c r="I17" i="18"/>
  <c r="I20" i="18" s="1"/>
  <c r="I7" i="18" s="1"/>
  <c r="I9" i="18" s="1"/>
  <c r="I10" i="18" s="1"/>
  <c r="J17" i="18"/>
  <c r="J20" i="18" s="1"/>
  <c r="J7" i="18" s="1"/>
  <c r="J9" i="18" s="1"/>
  <c r="J10" i="18" s="1"/>
  <c r="M17" i="18"/>
  <c r="M20" i="18" s="1"/>
  <c r="M7" i="18" s="1"/>
  <c r="D17" i="18"/>
  <c r="K17" i="18"/>
  <c r="K20" i="18" s="1"/>
  <c r="K7" i="18" s="1"/>
  <c r="K9" i="18" s="1"/>
  <c r="K10" i="18" s="1"/>
  <c r="L17" i="18"/>
  <c r="L20" i="18" s="1"/>
  <c r="L7" i="18" s="1"/>
  <c r="L9" i="18" s="1"/>
  <c r="L10" i="18" s="1"/>
  <c r="E17" i="18"/>
  <c r="E20" i="18" s="1"/>
  <c r="E7" i="18" s="1"/>
  <c r="F17" i="18"/>
  <c r="F20" i="18" s="1"/>
  <c r="F7" i="18" s="1"/>
  <c r="F9" i="18" s="1"/>
  <c r="F10" i="18" s="1"/>
  <c r="G17" i="18"/>
  <c r="G20" i="18" s="1"/>
  <c r="G7" i="18" s="1"/>
  <c r="G9" i="18" s="1"/>
  <c r="G10" i="18" s="1"/>
  <c r="F44" i="13"/>
  <c r="F46" i="13"/>
  <c r="E10" i="18" l="1"/>
  <c r="E9" i="18"/>
  <c r="M9" i="18"/>
  <c r="M10" i="18" s="1"/>
  <c r="N8" i="18"/>
  <c r="N48" i="18"/>
  <c r="B22" i="13"/>
  <c r="F20" i="13"/>
  <c r="N17" i="18"/>
  <c r="N20" i="18" s="1"/>
  <c r="D20" i="18"/>
  <c r="D7" i="18" s="1"/>
  <c r="D9" i="18" s="1"/>
  <c r="D10" i="18" s="1"/>
  <c r="B29" i="13" l="1"/>
  <c r="F22" i="13"/>
  <c r="N7" i="18"/>
  <c r="N9" i="18" l="1"/>
  <c r="N10" i="18" s="1"/>
  <c r="B31" i="13" l="1"/>
  <c r="F29" i="13"/>
  <c r="B8" i="13" l="1"/>
  <c r="F8" i="13" s="1"/>
  <c r="C10" i="13"/>
  <c r="E10" i="13"/>
  <c r="B9" i="13"/>
  <c r="F9" i="13" s="1"/>
  <c r="D10" i="13"/>
  <c r="F31" i="13"/>
  <c r="F11" i="13" l="1"/>
  <c r="F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tc={4EE1AC03-5189-4D4B-812A-B5D74F06967B}</author>
    <author>tc={A5B3CB45-968D-4D56-B499-BA272F91D4CB}</author>
    <author>tc={9827D3D6-7830-4EF9-AB57-06A73BA790E0}</author>
    <author>tc={B5B2C217-138B-43BE-BC20-AD5A8479ACD2}</author>
    <author>tc={FFECD9EC-C748-4880-9378-A1D505F5F408}</author>
    <author>tc={675829FD-6268-4932-9F3D-88A3B4D45CC3}</author>
    <author>tc={4BD232BD-5BED-42EA-ADB9-C838B872C60C}</author>
    <author>tc={B3F0D897-3BBF-4ECF-9FAC-BCE67CA05CEA}</author>
    <author>tc={A1AAEAF6-B607-4CC2-A9ED-8EB9ED3CB28F}</author>
    <author>tc={E95D5D2F-8AF9-4975-B002-D055E8E6C40B}</author>
    <author>tc={CEC7E48F-54F6-4DC6-96A1-1FAB3D8A28A9}</author>
    <author>tc={DB460CA7-CFB3-4CC8-BD50-BABF7516D227}</author>
    <author>tc={043C07B9-288E-405E-9E9E-DB8890CC1819}</author>
    <author>tc={CAB7D3A6-B02F-4EFF-95D8-78BFD99F33C2}</author>
    <author>tc={682D6250-FE2E-495C-AC3D-8AD000347C65}</author>
    <author>tc={BF381D3A-7A1A-4CE3-AFE3-82C2F0F15ED1}</author>
    <author>tc={052BAD79-C792-44A9-BD12-D59BC148E7F7}</author>
  </authors>
  <commentList>
    <comment ref="A5" authorId="0" shapeId="0" xr:uid="{4EE1AC03-5189-4D4B-812A-B5D74F06967B}">
      <text>
        <t>[Threaded comment]
Your version of Excel allows you to read this threaded comment; however, any edits to it will get removed if the file is opened in a newer version of Excel. Learn more: https://go.microsoft.com/fwlink/?linkid=870924
Comment:
    Rate of return used to discount future cash flows back to present value.</t>
      </text>
    </comment>
    <comment ref="A11" authorId="1" shapeId="0" xr:uid="{A5B3CB45-968D-4D56-B499-BA272F91D4CB}">
      <text>
        <t>[Threaded comment]
Your version of Excel allows you to read this threaded comment; however, any edits to it will get removed if the file is opened in a newer version of Excel. Learn more: https://go.microsoft.com/fwlink/?linkid=870924
Comment:
    NPV of Business Case. Projects should not be accepted if their NPV is less than 0.</t>
      </text>
    </comment>
    <comment ref="A15" authorId="2" shapeId="0" xr:uid="{9827D3D6-7830-4EF9-AB57-06A73BA790E0}">
      <text>
        <t>[Threaded comment]
Your version of Excel allows you to read this threaded comment; however, any edits to it will get removed if the file is opened in a newer version of Excel. Learn more: https://go.microsoft.com/fwlink/?linkid=870924
Comment:
    Categories can be added, modified, or deleted based on your project.</t>
      </text>
    </comment>
    <comment ref="B15" authorId="3" shapeId="0" xr:uid="{B5B2C217-138B-43BE-BC20-AD5A8479ACD2}">
      <text>
        <t>[Threaded comment]
Your version of Excel allows you to read this threaded comment; however, any edits to it will get removed if the file is opened in a newer version of Excel. Learn more: https://go.microsoft.com/fwlink/?linkid=870924
Comment:
    Project costs are incurred in year 0 until GoLive.</t>
      </text>
    </comment>
    <comment ref="A17" authorId="4" shapeId="0" xr:uid="{FFECD9EC-C748-4880-9378-A1D505F5F408}">
      <text>
        <t>[Threaded comment]
Your version of Excel allows you to read this threaded comment; however, any edits to it will get removed if the file is opened in a newer version of Excel. Learn more: https://go.microsoft.com/fwlink/?linkid=870924
Comment:
    Total vendor implementation costs.</t>
      </text>
    </comment>
    <comment ref="A19" authorId="5" shapeId="0" xr:uid="{675829FD-6268-4932-9F3D-88A3B4D45CC3}">
      <text>
        <t>[Threaded comment]
Your version of Excel allows you to read this threaded comment; however, any edits to it will get removed if the file is opened in a newer version of Excel. Learn more: https://go.microsoft.com/fwlink/?linkid=870924
Comment:
    Example: Hardware additions/upgrades like mobile scanners.</t>
      </text>
    </comment>
    <comment ref="A20" authorId="6" shapeId="0" xr:uid="{4BD232BD-5BED-42EA-ADB9-C838B872C60C}">
      <text>
        <t>[Threaded comment]
Your version of Excel allows you to read this threaded comment; however, any edits to it will get removed if the file is opened in a newer version of Excel. Learn more: https://go.microsoft.com/fwlink/?linkid=870924
Comment:
    Sum of internal costs expected for the project. Some SMEs may choose not to track this information.</t>
      </text>
    </comment>
    <comment ref="A22" authorId="7" shapeId="0" xr:uid="{B3F0D897-3BBF-4ECF-9FAC-BCE67CA05CEA}">
      <text>
        <t>[Threaded comment]
Your version of Excel allows you to read this threaded comment; however, any edits to it will get removed if the file is opened in a newer version of Excel. Learn more: https://go.microsoft.com/fwlink/?linkid=870924
Comment:
    Project only expenses.</t>
      </text>
    </comment>
    <comment ref="A23" authorId="8" shapeId="0" xr:uid="{A1AAEAF6-B607-4CC2-A9ED-8EB9ED3CB28F}">
      <text>
        <t>[Threaded comment]
Your version of Excel allows you to read this threaded comment; however, any edits to it will get removed if the file is opened in a newer version of Excel. Learn more: https://go.microsoft.com/fwlink/?linkid=870924
Comment:
    Technology may provide licenses and/or subscription costs depending on their model.</t>
      </text>
    </comment>
    <comment ref="A24" authorId="9" shapeId="0" xr:uid="{E95D5D2F-8AF9-4975-B002-D055E8E6C40B}">
      <text>
        <t>[Threaded comment]
Your version of Excel allows you to read this threaded comment; however, any edits to it will get removed if the file is opened in a newer version of Excel. Learn more: https://go.microsoft.com/fwlink/?linkid=870924
Comment:
    Subscriptions may include annual maintenance and software upgrades or could be included as a separate line.</t>
      </text>
    </comment>
    <comment ref="A26" authorId="10" shapeId="0" xr:uid="{CEC7E48F-54F6-4DC6-96A1-1FAB3D8A28A9}">
      <text>
        <t>[Threaded comment]
Your version of Excel allows you to read this threaded comment; however, any edits to it will get removed if the file is opened in a newer version of Excel. Learn more: https://go.microsoft.com/fwlink/?linkid=870924
Comment:
    New hires required to support the new system.</t>
      </text>
    </comment>
    <comment ref="A28" authorId="11" shapeId="0" xr:uid="{DB460CA7-CFB3-4CC8-BD50-BABF7516D227}">
      <text>
        <t>[Threaded comment]
Your version of Excel allows you to read this threaded comment; however, any edits to it will get removed if the file is opened in a newer version of Excel. Learn more: https://go.microsoft.com/fwlink/?linkid=870924
Comment:
    Ongoing day-to-day business costs.</t>
      </text>
    </comment>
    <comment ref="A30" authorId="12" shapeId="0" xr:uid="{043C07B9-288E-405E-9E9E-DB8890CC1819}">
      <text>
        <t>[Threaded comment]
Your version of Excel allows you to read this threaded comment; however, any edits to it will get removed if the file is opened in a newer version of Excel. Learn more: https://go.microsoft.com/fwlink/?linkid=870924
Comment:
    Calculated field driven by discount rate in B3 used to calculate present value of future costs.</t>
      </text>
    </comment>
    <comment ref="A34" authorId="13" shapeId="0" xr:uid="{CAB7D3A6-B02F-4EFF-95D8-78BFD99F33C2}">
      <text>
        <t>[Threaded comment]
Your version of Excel allows you to read this threaded comment; however, any edits to it will get removed if the file is opened in a newer version of Excel. Learn more: https://go.microsoft.com/fwlink/?linkid=870924
Comment:
    Tangible benefits come from cost savings and revenue increases from project implementation.</t>
      </text>
    </comment>
    <comment ref="A49" authorId="14" shapeId="0" xr:uid="{682D6250-FE2E-495C-AC3D-8AD000347C65}">
      <text>
        <t>[Threaded comment]
Your version of Excel allows you to read this threaded comment; however, any edits to it will get removed if the file is opened in a newer version of Excel. Learn more: https://go.microsoft.com/fwlink/?linkid=870924
Comment:
    Internal staff involved in project.</t>
      </text>
    </comment>
    <comment ref="D49" authorId="15" shapeId="0" xr:uid="{BF381D3A-7A1A-4CE3-AFE3-82C2F0F15ED1}">
      <text>
        <t>[Threaded comment]
Your version of Excel allows you to read this threaded comment; however, any edits to it will get removed if the file is opened in a newer version of Excel. Learn more: https://go.microsoft.com/fwlink/?linkid=870924
Comment:
    % of time person is expected to spend on the project. There are time estimates provided in the DCC Workbook Presentation (Page 25).</t>
      </text>
    </comment>
    <comment ref="E49" authorId="16" shapeId="0" xr:uid="{052BAD79-C792-44A9-BD12-D59BC148E7F7}">
      <text>
        <t>[Threaded comment]
Your version of Excel allows you to read this threaded comment; however, any edits to it will get removed if the file is opened in a newer version of Excel. Learn more: https://go.microsoft.com/fwlink/?linkid=870924
Comment:
    Blended rate can be used to protect individual salary information if required.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tc={38099FE3-4C30-40AA-A644-A64FE907BE43}</author>
    <author>tc={3EA1174B-E105-45B1-87C6-09F8A9907924}</author>
    <author>tc={06D592F1-8460-4245-80C8-AAE836A43F24}</author>
    <author>tc={1C455701-6CC3-40A9-96FF-E6C035DEC450}</author>
    <author>tc={840BFAC2-BD32-467C-8585-900EFA07BB5E}</author>
    <author>tc={D312F14E-8EA6-4BA5-8251-0AF7FE2036BF}</author>
    <author>tc={7B128E3B-798C-4B34-A720-16CCF852D9B2}</author>
    <author>tc={CF6DA209-C875-4922-8EB1-85BACE54E99D}</author>
    <author>tc={90C6DDA3-B1A9-4392-9AE3-BE800546DD45}</author>
    <author>tc={55796A03-A048-4499-9835-40A049C1260B}</author>
    <author>tc={534DD52D-48F5-4FAD-84B4-B4DB3480AB84}</author>
    <author>tc={A8BEC7A6-423C-41AF-8383-298B298A9F5C}</author>
    <author>tc={539C092A-4583-42ED-BB61-5E3E5D818BB6}</author>
    <author>tc={43F876AB-EB0C-4927-94DC-47EE938B60A0}</author>
    <author>tc={A8AC97A7-7A01-4AE0-8910-1A5B026A2279}</author>
    <author>tc={3E18D65E-7365-4D8E-AEC9-F1EE8B204D8A}</author>
    <author>tc={7B26533A-C46B-4EFB-A595-23CADD1B0607}</author>
  </authors>
  <commentList>
    <comment ref="A5" authorId="0" shapeId="0" xr:uid="{38099FE3-4C30-40AA-A644-A64FE907BE43}">
      <text>
        <t>[Threaded comment]
Your version of Excel allows you to read this threaded comment; however, any edits to it will get removed if the file is opened in a newer version of Excel. Learn more: https://go.microsoft.com/fwlink/?linkid=870924
Comment:
    rate of return used to discount future cash flows back to their present value.</t>
      </text>
    </comment>
    <comment ref="A11" authorId="1" shapeId="0" xr:uid="{3EA1174B-E105-45B1-87C6-09F8A9907924}">
      <text>
        <t>[Threaded comment]
Your version of Excel allows you to read this threaded comment; however, any edits to it will get removed if the file is opened in a newer version of Excel. Learn more: https://go.microsoft.com/fwlink/?linkid=870924
Comment:
    NPV of Business Case. Projects should not be accepted if their NPV is less than 0.</t>
      </text>
    </comment>
    <comment ref="A15" authorId="2" shapeId="0" xr:uid="{06D592F1-8460-4245-80C8-AAE836A43F24}">
      <text>
        <t>[Threaded comment]
Your version of Excel allows you to read this threaded comment; however, any edits to it will get removed if the file is opened in a newer version of Excel. Learn more: https://go.microsoft.com/fwlink/?linkid=870924
Comment:
    Categories can be added, modified, or deleted based on your project.</t>
      </text>
    </comment>
    <comment ref="B15" authorId="3" shapeId="0" xr:uid="{1C455701-6CC3-40A9-96FF-E6C035DEC450}">
      <text>
        <t>[Threaded comment]
Your version of Excel allows you to read this threaded comment; however, any edits to it will get removed if the file is opened in a newer version of Excel. Learn more: https://go.microsoft.com/fwlink/?linkid=870924
Comment:
    Project costs are incurred in year 0 until GoLive.</t>
      </text>
    </comment>
    <comment ref="A17" authorId="4" shapeId="0" xr:uid="{840BFAC2-BD32-467C-8585-900EFA07BB5E}">
      <text>
        <t>[Threaded comment]
Your version of Excel allows you to read this threaded comment; however, any edits to it will get removed if the file is opened in a newer version of Excel. Learn more: https://go.microsoft.com/fwlink/?linkid=870924
Comment:
    Total vendor implementation costs.</t>
      </text>
    </comment>
    <comment ref="A19" authorId="5" shapeId="0" xr:uid="{D312F14E-8EA6-4BA5-8251-0AF7FE2036BF}">
      <text>
        <t>[Threaded comment]
Your version of Excel allows you to read this threaded comment; however, any edits to it will get removed if the file is opened in a newer version of Excel. Learn more: https://go.microsoft.com/fwlink/?linkid=870924
Comment:
    Example: Hardware additions/upgrades like mobile scanners.</t>
      </text>
    </comment>
    <comment ref="A20" authorId="6" shapeId="0" xr:uid="{7B128E3B-798C-4B34-A720-16CCF852D9B2}">
      <text>
        <t>[Threaded comment]
Your version of Excel allows you to read this threaded comment; however, any edits to it will get removed if the file is opened in a newer version of Excel. Learn more: https://go.microsoft.com/fwlink/?linkid=870924
Comment:
    Sum of internal costs expected for the project. Some SMEs may choose not to track this information.</t>
      </text>
    </comment>
    <comment ref="A22" authorId="7" shapeId="0" xr:uid="{CF6DA209-C875-4922-8EB1-85BACE54E99D}">
      <text>
        <t>[Threaded comment]
Your version of Excel allows you to read this threaded comment; however, any edits to it will get removed if the file is opened in a newer version of Excel. Learn more: https://go.microsoft.com/fwlink/?linkid=870924
Comment:
    Project only expenses.</t>
      </text>
    </comment>
    <comment ref="A23" authorId="8" shapeId="0" xr:uid="{90C6DDA3-B1A9-4392-9AE3-BE800546DD45}">
      <text>
        <t>[Threaded comment]
Your version of Excel allows you to read this threaded comment; however, any edits to it will get removed if the file is opened in a newer version of Excel. Learn more: https://go.microsoft.com/fwlink/?linkid=870924
Comment:
    Technology may provide licenses and/or subscription costs depending on their model.</t>
      </text>
    </comment>
    <comment ref="A24" authorId="9" shapeId="0" xr:uid="{55796A03-A048-4499-9835-40A049C1260B}">
      <text>
        <t>[Threaded comment]
Your version of Excel allows you to read this threaded comment; however, any edits to it will get removed if the file is opened in a newer version of Excel. Learn more: https://go.microsoft.com/fwlink/?linkid=870924
Comment:
    Subscriptions may include annual maintenance and software upgrades or could be included as a separate line.</t>
      </text>
    </comment>
    <comment ref="A26" authorId="10" shapeId="0" xr:uid="{534DD52D-48F5-4FAD-84B4-B4DB3480AB84}">
      <text>
        <t>[Threaded comment]
Your version of Excel allows you to read this threaded comment; however, any edits to it will get removed if the file is opened in a newer version of Excel. Learn more: https://go.microsoft.com/fwlink/?linkid=870924
Comment:
    New hires required to support the new system.</t>
      </text>
    </comment>
    <comment ref="A28" authorId="11" shapeId="0" xr:uid="{A8BEC7A6-423C-41AF-8383-298B298A9F5C}">
      <text>
        <t>[Threaded comment]
Your version of Excel allows you to read this threaded comment; however, any edits to it will get removed if the file is opened in a newer version of Excel. Learn more: https://go.microsoft.com/fwlink/?linkid=870924
Comment:
    Ongoing day-to-day business costs.</t>
      </text>
    </comment>
    <comment ref="A30" authorId="12" shapeId="0" xr:uid="{539C092A-4583-42ED-BB61-5E3E5D818BB6}">
      <text>
        <t>[Threaded comment]
Your version of Excel allows you to read this threaded comment; however, any edits to it will get removed if the file is opened in a newer version of Excel. Learn more: https://go.microsoft.com/fwlink/?linkid=870924
Comment:
    Calculated field driven by discount rate in B3 used to calculate present value of future costs.</t>
      </text>
    </comment>
    <comment ref="A34" authorId="13" shapeId="0" xr:uid="{43F876AB-EB0C-4927-94DC-47EE938B60A0}">
      <text>
        <t>[Threaded comment]
Your version of Excel allows you to read this threaded comment; however, any edits to it will get removed if the file is opened in a newer version of Excel. Learn more: https://go.microsoft.com/fwlink/?linkid=870924
Comment:
    Tangible benefits come from cost savings and revenue increases from project implementation.</t>
      </text>
    </comment>
    <comment ref="A49" authorId="14" shapeId="0" xr:uid="{A8AC97A7-7A01-4AE0-8910-1A5B026A2279}">
      <text>
        <t>[Threaded comment]
Your version of Excel allows you to read this threaded comment; however, any edits to it will get removed if the file is opened in a newer version of Excel. Learn more: https://go.microsoft.com/fwlink/?linkid=870924
Comment:
    Internal staff involved in project.</t>
      </text>
    </comment>
    <comment ref="D49" authorId="15" shapeId="0" xr:uid="{3E18D65E-7365-4D8E-AEC9-F1EE8B204D8A}">
      <text>
        <t>[Threaded comment]
Your version of Excel allows you to read this threaded comment; however, any edits to it will get removed if the file is opened in a newer version of Excel. Learn more: https://go.microsoft.com/fwlink/?linkid=870924
Comment:
    % of time person is expected to spend on the project. There are time estimates provided in the DCC Workbook Presentation (Page 25).</t>
      </text>
    </comment>
    <comment ref="E49" authorId="16" shapeId="0" xr:uid="{7B26533A-C46B-4EFB-A595-23CADD1B0607}">
      <text>
        <t>[Threaded comment]
Your version of Excel allows you to read this threaded comment; however, any edits to it will get removed if the file is opened in a newer version of Excel. Learn more: https://go.microsoft.com/fwlink/?linkid=870924
Comment:
    Blended rate can be used to protect individual salary information if required.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tc={493F44EA-AB54-436F-BFE7-6DBD4F9A79C7}</author>
  </authors>
  <commentList>
    <comment ref="B3" authorId="0" shapeId="0" xr:uid="{493F44EA-AB54-436F-BFE7-6DBD4F9A79C7}">
      <text>
        <t>[Threaded comment]
Your version of Excel allows you to read this threaded comment; however, any edits to it will get removed if the file is opened in a newer version of Excel. Learn more: https://go.microsoft.com/fwlink/?linkid=870924
Comment:
    Variance threshold that will trigger red highlighted text.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tc={CDD51911-A95D-4842-B45E-229B5CA6CB57}</author>
  </authors>
  <commentList>
    <comment ref="B3" authorId="0" shapeId="0" xr:uid="{CDD51911-A95D-4842-B45E-229B5CA6CB57}">
      <text>
        <t>[Threaded comment]
Your version of Excel allows you to read this threaded comment; however, any edits to it will get removed if the file is opened in a newer version of Excel. Learn more: https://go.microsoft.com/fwlink/?linkid=870924
Comment:
    Variance threshold that will trigger red highlighted text.</t>
      </text>
    </comment>
  </commentList>
</comments>
</file>

<file path=xl/sharedStrings.xml><?xml version="1.0" encoding="utf-8"?>
<sst xmlns="http://schemas.openxmlformats.org/spreadsheetml/2006/main" count="594" uniqueCount="297">
  <si>
    <t>How to Use the Workbook Package</t>
  </si>
  <si>
    <r>
      <rPr>
        <b/>
        <sz val="20"/>
        <color theme="1"/>
        <rFont val="Calibri"/>
        <family val="2"/>
        <scheme val="minor"/>
      </rPr>
      <t>Before you Begin</t>
    </r>
    <r>
      <rPr>
        <sz val="20"/>
        <color theme="1"/>
        <rFont val="Calibri"/>
        <family val="2"/>
        <scheme val="minor"/>
      </rPr>
      <t xml:space="preserve">
</t>
    </r>
    <r>
      <rPr>
        <sz val="16"/>
        <color theme="1"/>
        <rFont val="Calibri"/>
        <family val="2"/>
        <scheme val="minor"/>
      </rPr>
      <t>The DCC Workbook Package supports the DCC Workbook Presentation file. As you work through the Workbook presentation you will be directed to complete certain sheets in the Workbook package. This package contains user entry points, instructions, and examples.</t>
    </r>
    <r>
      <rPr>
        <sz val="20"/>
        <color theme="1"/>
        <rFont val="Calibri"/>
        <family val="2"/>
        <scheme val="minor"/>
      </rPr>
      <t xml:space="preserve">
</t>
    </r>
    <r>
      <rPr>
        <b/>
        <sz val="20"/>
        <color theme="1"/>
        <rFont val="Calibri"/>
        <family val="2"/>
        <scheme val="minor"/>
      </rPr>
      <t xml:space="preserve">Example
</t>
    </r>
    <r>
      <rPr>
        <sz val="16"/>
        <color theme="1"/>
        <rFont val="Calibri"/>
        <family val="2"/>
        <scheme val="minor"/>
      </rPr>
      <t>The DCC Presentation file outlines a SWOT (Strengths, Weaknesses, Opportunities, and Threats) Analysis on Pages 3-4 with an example provided. You can use this workbook package to complete and document the SWOT Analysis for your organization.</t>
    </r>
  </si>
  <si>
    <t>User Column</t>
  </si>
  <si>
    <t>Strengths</t>
  </si>
  <si>
    <t>Weaknesses</t>
  </si>
  <si>
    <t>Opportunities</t>
  </si>
  <si>
    <t>Threats</t>
  </si>
  <si>
    <t>Instructions</t>
  </si>
  <si>
    <t>&lt;Strengths: These are the internal positive attributes and resources that an organization possesses. Strengths can include factors such as expertise, competitive advantages, strong brand reputation, skilled workforce, efficient processes, and valuable assets.&gt;</t>
  </si>
  <si>
    <t>&lt;Weaknesses: These are the internal negative attributes or limitations that an organization faces. Weaknesses can include factors such as lack of resources, outdated technology, poor leadership, low employee morale, inefficient operations, and other aspects that hinder performance.&gt;</t>
  </si>
  <si>
    <t>&lt;Opportunities: These are external factors in the environment that an organization can potentially leverage to its advantage. Opportunities can arise from market trends, emerging technologies, changes in consumer preferences, partnerships, new markets, and other favorable external developments.&gt;</t>
  </si>
  <si>
    <t>&lt;Threats: These are external factors that have the potential to negatively impact the organization's performance or objectives. Threats can include factors such as competition, economic downturns, regulatory changes, technological disruptions, changing consumer behavior, and other challenges from the external environment.&gt;</t>
  </si>
  <si>
    <t>Example</t>
  </si>
  <si>
    <t>Technical Expertise: The manufacturer has a skilled workforce with deep expertise in designing and producing complex products, ensuring high-quality output.</t>
  </si>
  <si>
    <t>Complex Inventory Management: Handling diverse electronic components and materials requires efficient inventory management practices.</t>
  </si>
  <si>
    <t>Industry 4.0 Adoption: Embracing technologies like IoT, AI, and automation can significantly enhance efficiency, cut costs, and optimize decision-making.</t>
  </si>
  <si>
    <t>Supply Chain Disruptions: Events such as natural disasters, geopolitical conflicts, and pandemics can disrupt the supply chain and production.</t>
  </si>
  <si>
    <t>Customization Capabilities: The company excels in meeting individual customer needs, offering tailored solutions that set it apart from competitors.</t>
  </si>
  <si>
    <t>Skilled Labor Shortage: A shortage of skilled workers in the manufacturing sector may limit productivity and growth potential.</t>
  </si>
  <si>
    <t>Global Market Expansion: Exploring untapped international markets offers opportunities for diversification and growth.</t>
  </si>
  <si>
    <t>Intense Competition: Fierce competition from both local and global manufacturers can erode market share and profitability.</t>
  </si>
  <si>
    <t>User Entry</t>
  </si>
  <si>
    <t>Business Goal</t>
  </si>
  <si>
    <t>Metric</t>
  </si>
  <si>
    <t>Progress Tracking</t>
  </si>
  <si>
    <t>&lt;Enter the business goal to be achieved over the specified timeline&gt;</t>
  </si>
  <si>
    <t>&lt;Quantitative metric used to track if the business goal has been successfully met&gt;</t>
  </si>
  <si>
    <t>&lt;How progress towards the business goal will be tracked using quantiative metrics&gt;</t>
  </si>
  <si>
    <t>Increase Marketshare</t>
  </si>
  <si>
    <t>15% Increase</t>
  </si>
  <si>
    <t>Track quarterly and yearly sales growth and monitor market share percentage compared to competitors.</t>
  </si>
  <si>
    <t>Enter New Geographical Markets</t>
  </si>
  <si>
    <t>Enter 3 new countries</t>
  </si>
  <si>
    <t>Track progress in securing partnerships, regulatory approvals, and sales performance in new markets.</t>
  </si>
  <si>
    <t>Strengthen Brand Awareness</t>
  </si>
  <si>
    <t>Increase Brand Awareness by 25% in target demographics</t>
  </si>
  <si>
    <t>Measure brand visibility, social media reach, and customer survey results on brand recognition.</t>
  </si>
  <si>
    <t>Enhance Customer Satisfcation</t>
  </si>
  <si>
    <t>Customer satisfaction rating of 90%+</t>
  </si>
  <si>
    <t>Regularly conduct customer satisfaction surveys and analyze feedback to identify areas for improvement.</t>
  </si>
  <si>
    <t>Foster Sustainability</t>
  </si>
  <si>
    <t>Reduce factory energy consumption by 30%</t>
  </si>
  <si>
    <t>Measure greenhouse gas emissions from production facilities and track the percentage of sustainable materials used.</t>
  </si>
  <si>
    <t>Critical Success Factor (CSF)</t>
  </si>
  <si>
    <t>System Requirements to Achieve CSFs</t>
  </si>
  <si>
    <r>
      <t xml:space="preserve">&lt;Insert critical success factors - what your organization must do well in order to be successful strategically. These are </t>
    </r>
    <r>
      <rPr>
        <b/>
        <i/>
        <sz val="11"/>
        <color theme="1"/>
        <rFont val="Calibri"/>
        <family val="2"/>
        <scheme val="minor"/>
      </rPr>
      <t>business related not systems related</t>
    </r>
    <r>
      <rPr>
        <i/>
        <sz val="11"/>
        <color theme="1"/>
        <rFont val="Calibri"/>
        <family val="2"/>
        <scheme val="minor"/>
      </rPr>
      <t>&gt;</t>
    </r>
  </si>
  <si>
    <t>&lt;Insert how a system can help you to achieve your CSFs&gt;</t>
  </si>
  <si>
    <t xml:space="preserve">Optimize production </t>
  </si>
  <si>
    <t>Finite scheduling
Minimize changeovers.
Automate transfers between plants</t>
  </si>
  <si>
    <t>Real time visibility of inventory</t>
  </si>
  <si>
    <t>Inventory availability in real-time across all facilities
Available to promise (ATP) - time phased view of inventory availability by day or by week.</t>
  </si>
  <si>
    <t>Assist customers with their orders and improve client experience</t>
  </si>
  <si>
    <t>Customer portal for placing orders and getting order status</t>
  </si>
  <si>
    <t>Efficient warehouse management</t>
  </si>
  <si>
    <t xml:space="preserve">Wave picking
Monitor picking efficiency 
Track cost of picking by employee
Bar coding and scanning
FIFO – need to pick the oldest first </t>
  </si>
  <si>
    <t>Problems</t>
  </si>
  <si>
    <t>System Requirements to Eliminate Problems</t>
  </si>
  <si>
    <t>&lt;Insert existing business or system problems&gt;</t>
  </si>
  <si>
    <t>&lt;Insert how a system can help you to eliminate problems&gt;</t>
  </si>
  <si>
    <t>Manual scheduling</t>
  </si>
  <si>
    <t>Integrated scheduling system with:
Automated based on order priorities and resource constraints
     Drag and drop changes
     Gannt chart view
     Grouping work orders
     Minimize setup time by grouping orders with similar requirements</t>
  </si>
  <si>
    <t>Inventory levels are not trustworthy in the system</t>
  </si>
  <si>
    <t>Manual process to track what items have been sent for outside processing</t>
  </si>
  <si>
    <t>Manual purchasing process</t>
  </si>
  <si>
    <t>Question</t>
  </si>
  <si>
    <t>Response</t>
  </si>
  <si>
    <t>General</t>
  </si>
  <si>
    <t>Technology Vendor</t>
  </si>
  <si>
    <t>Reference Company</t>
  </si>
  <si>
    <t>Call Date</t>
  </si>
  <si>
    <t>Reference Contact / Title</t>
  </si>
  <si>
    <t>Reference Company Background – Industry and Size</t>
  </si>
  <si>
    <t>What system was implemented including main modules?</t>
  </si>
  <si>
    <t>What were/are your number of users?</t>
  </si>
  <si>
    <t>What other vendors did you consider in your selection process?</t>
  </si>
  <si>
    <t>Why was the preferred technology vendor chosen?</t>
  </si>
  <si>
    <t>Implementation</t>
  </si>
  <si>
    <t>When did the implementation take place?</t>
  </si>
  <si>
    <t>Who did it?</t>
  </si>
  <si>
    <t>How long did implementation take?</t>
  </si>
  <si>
    <t>What was the extent of integration required?</t>
  </si>
  <si>
    <t>What was the extent of customization required?</t>
  </si>
  <si>
    <t>Any problems related to time to complete, budget, or scope creep?</t>
  </si>
  <si>
    <t>What was the impact on staff?</t>
  </si>
  <si>
    <t>What is the on-going effort to support system compared to what was expected?</t>
  </si>
  <si>
    <t>What was your IT team's involvement?</t>
  </si>
  <si>
    <t>Rate the implementer out of 10</t>
  </si>
  <si>
    <t>Support</t>
  </si>
  <si>
    <t>What is support like and rate the technology vendor's support out of 10?</t>
  </si>
  <si>
    <t>What is the upgrade process like and how often are you recommended to upgrade?</t>
  </si>
  <si>
    <t>What annual price increases do you receive?</t>
  </si>
  <si>
    <t>Summary</t>
  </si>
  <si>
    <t>Would you do it again or what would you do differently?</t>
  </si>
  <si>
    <t>Do you have any other recommendations or things to avoid?</t>
  </si>
  <si>
    <t>Conclusion of interviewer based on the above questions and answers</t>
  </si>
  <si>
    <t>Project Name:</t>
  </si>
  <si>
    <t>&lt;Insert Digital Transformation Project Name&gt;</t>
  </si>
  <si>
    <t>Expected Implementation Duration (Months):</t>
  </si>
  <si>
    <t>Discount Rate:</t>
  </si>
  <si>
    <t>Business Case Summary</t>
  </si>
  <si>
    <t>Year 0</t>
  </si>
  <si>
    <t>Year 1</t>
  </si>
  <si>
    <t>Year 2</t>
  </si>
  <si>
    <t>Year 3</t>
  </si>
  <si>
    <t>TOTAL of YEARS</t>
  </si>
  <si>
    <t>Total Costs of Ownership (TCO)</t>
  </si>
  <si>
    <t>Undiscounted Annual Net Cash Flows</t>
  </si>
  <si>
    <t>Cumulative ROI (%)</t>
  </si>
  <si>
    <t>Net Present Value</t>
  </si>
  <si>
    <t>&lt;User Entry Section&gt;</t>
  </si>
  <si>
    <t>Costs</t>
  </si>
  <si>
    <t>Year</t>
  </si>
  <si>
    <t>Category</t>
  </si>
  <si>
    <t>Consultant Fees</t>
  </si>
  <si>
    <t>Technology Vendor Implementation Costs</t>
  </si>
  <si>
    <t>Software Licenses</t>
  </si>
  <si>
    <t>Infrastructure Costs</t>
  </si>
  <si>
    <t>Internal Costs</t>
  </si>
  <si>
    <t>Miscellanous</t>
  </si>
  <si>
    <t>CapEx Total Costs</t>
  </si>
  <si>
    <t>Software Subscriptions</t>
  </si>
  <si>
    <t>New Hires</t>
  </si>
  <si>
    <t>OpEx Total Costs</t>
  </si>
  <si>
    <t>Total Annual Investment Costs</t>
  </si>
  <si>
    <t>Present Value Factors</t>
  </si>
  <si>
    <t>-</t>
  </si>
  <si>
    <t>Total Discounted Annual Investment Costs</t>
  </si>
  <si>
    <t>Benefits</t>
  </si>
  <si>
    <t>Current Software Cost Savings</t>
  </si>
  <si>
    <t>Improved Inventory Control</t>
  </si>
  <si>
    <t>Increase Annual Sales</t>
  </si>
  <si>
    <t>Improve Gross Margin</t>
  </si>
  <si>
    <t>Increased Customer Service</t>
  </si>
  <si>
    <t>Automate Manual Processes</t>
  </si>
  <si>
    <t>Integrated Information</t>
  </si>
  <si>
    <t>Year End &amp; Audit Time Savings</t>
  </si>
  <si>
    <t>Total Annual Benefits</t>
  </si>
  <si>
    <t>Total Discounted Annual Savings</t>
  </si>
  <si>
    <t>PERSONNEL INVOLVED</t>
  </si>
  <si>
    <t>PROJECT POSITION</t>
  </si>
  <si>
    <t>NAME</t>
  </si>
  <si>
    <r>
      <t>% Full-Time Equivalent (FTE)</t>
    </r>
    <r>
      <rPr>
        <sz val="11"/>
        <color theme="0"/>
        <rFont val="Calibri"/>
        <family val="2"/>
        <scheme val="minor"/>
      </rPr>
      <t> </t>
    </r>
  </si>
  <si>
    <t>SALARY</t>
  </si>
  <si>
    <t>TOTAL COSTS</t>
  </si>
  <si>
    <t>CFO</t>
  </si>
  <si>
    <t>Project/Executive Sponsor</t>
  </si>
  <si>
    <t>Sophia Bennett</t>
  </si>
  <si>
    <t>Systems Manager</t>
  </si>
  <si>
    <t>Project Manager</t>
  </si>
  <si>
    <t>Ethan Reynolds</t>
  </si>
  <si>
    <t>HR Manager</t>
  </si>
  <si>
    <t>Communications &amp; Change Management Lead</t>
  </si>
  <si>
    <t>Ava Mitchell</t>
  </si>
  <si>
    <t>Business Analyst</t>
  </si>
  <si>
    <t>Data Migration Lead</t>
  </si>
  <si>
    <t>Jackson Carter</t>
  </si>
  <si>
    <t>Controller</t>
  </si>
  <si>
    <t>Core Team Lead - Finance</t>
  </si>
  <si>
    <t>Liam Anderson</t>
  </si>
  <si>
    <t>VP, Sales</t>
  </si>
  <si>
    <t>Core Team Lead - Sales</t>
  </si>
  <si>
    <t>Mia Foster</t>
  </si>
  <si>
    <t>Director of Manufacturing</t>
  </si>
  <si>
    <t>Core Team Lead - Manufacturing</t>
  </si>
  <si>
    <t>Aiden Wright</t>
  </si>
  <si>
    <t>Warehouse Manager</t>
  </si>
  <si>
    <t>Core Team Lead - Inventory &amp; Warehouse Management</t>
  </si>
  <si>
    <t>Isabella Jenkins</t>
  </si>
  <si>
    <t>Purchasing Manager</t>
  </si>
  <si>
    <t>Core Team Lead - Purchasing</t>
  </si>
  <si>
    <t>Oliver Hughes</t>
  </si>
  <si>
    <t>AP Clerk</t>
  </si>
  <si>
    <t>Subject Matter Expert - Finance (AP)</t>
  </si>
  <si>
    <t>Emma Walker</t>
  </si>
  <si>
    <t>AR Clerk</t>
  </si>
  <si>
    <t>Subject Matter Expert - Finance (AR)</t>
  </si>
  <si>
    <t>Noah Ramirez</t>
  </si>
  <si>
    <t>Production Manager</t>
  </si>
  <si>
    <t>Subject Matter Expert - Manufacturing (Production)</t>
  </si>
  <si>
    <t>Amelia Barnes</t>
  </si>
  <si>
    <t>Engineer</t>
  </si>
  <si>
    <t>Subject Matter Expert - Manufacturing (Engineering)</t>
  </si>
  <si>
    <t>William Foster</t>
  </si>
  <si>
    <t>Shipper</t>
  </si>
  <si>
    <t>Subject Matter Expert - Inventory &amp; Warehouse Management (Shipping/Receiving)</t>
  </si>
  <si>
    <t>Sophia Green</t>
  </si>
  <si>
    <t>Buyer</t>
  </si>
  <si>
    <t>Subject Matter Expert - Purchasing</t>
  </si>
  <si>
    <t>Benjamin Murphy</t>
  </si>
  <si>
    <t>Total Internal Project Costs</t>
  </si>
  <si>
    <t>Meeting</t>
  </si>
  <si>
    <t>Discussion Points</t>
  </si>
  <si>
    <t>Attendees</t>
  </si>
  <si>
    <t>Duration</t>
  </si>
  <si>
    <t>Deliverable</t>
  </si>
  <si>
    <t>&lt;Title of meeting&gt;</t>
  </si>
  <si>
    <t>&lt;Key documents to be discussed updated during meeting&gt;</t>
  </si>
  <si>
    <t>&lt;Attendees of meeting&gt;</t>
  </si>
  <si>
    <t>&lt;Duration of meeting&gt;</t>
  </si>
  <si>
    <t>&lt;Deliverable or outputs from meeting&gt;</t>
  </si>
  <si>
    <t>Vendor Status Meeting</t>
  </si>
  <si>
    <t>Project Plan RAID Log</t>
  </si>
  <si>
    <t>Client PM, Vendor PM</t>
  </si>
  <si>
    <t>1hr/week</t>
  </si>
  <si>
    <t>Updated Project Plan</t>
  </si>
  <si>
    <t>Project/Executive Sponsor Meeting</t>
  </si>
  <si>
    <t>Project Plan Escalations Change Requests</t>
  </si>
  <si>
    <t>Client PM, Project/Executive Sponsor</t>
  </si>
  <si>
    <t>0.5hrs/week</t>
  </si>
  <si>
    <t>PPT Presentation</t>
  </si>
  <si>
    <t>Core Team Meeting</t>
  </si>
  <si>
    <t>Project Plan RAID Log Cross-Functional Discussions</t>
  </si>
  <si>
    <t>Client PM, Core Team Leads</t>
  </si>
  <si>
    <t>Status Report</t>
  </si>
  <si>
    <t>Core Team Lead Huddles</t>
  </si>
  <si>
    <t>Action Items People Management</t>
  </si>
  <si>
    <t>Client PM, Core Team Leads, SMEs</t>
  </si>
  <si>
    <t>Updated Action Items</t>
  </si>
  <si>
    <t>Topic</t>
  </si>
  <si>
    <t>Frequency</t>
  </si>
  <si>
    <t>Primary Author of the Message</t>
  </si>
  <si>
    <t>Communication Method</t>
  </si>
  <si>
    <t>Target Audience</t>
  </si>
  <si>
    <t>Feedback Mechanism</t>
  </si>
  <si>
    <t>Status</t>
  </si>
  <si>
    <t>&lt;Describe the key messages that you want to deliver to this audience&gt;</t>
  </si>
  <si>
    <t>&lt;Enter the timeframe of the communication – dates, frequency or rough estimates&gt;</t>
  </si>
  <si>
    <t>&lt;Identify the person responsible for creating and sending the communication&gt;</t>
  </si>
  <si>
    <t>&lt;Describe which communication method will be used to communicate the message&gt;</t>
  </si>
  <si>
    <t>&lt;Enter the audience of the message&gt;</t>
  </si>
  <si>
    <t>&lt;Determine what feedback mechanism will be used.  This is a very important component of managing the communications on a project&gt;</t>
  </si>
  <si>
    <t>&lt;Deliverable that will be sent out to target audience&gt;</t>
  </si>
  <si>
    <t>&lt;Status of Communcations: Not Started, Active, Inactive, On Hold&gt;</t>
  </si>
  <si>
    <t>Example: Core Team Status Update</t>
  </si>
  <si>
    <t xml:space="preserve">Example: Weekly - Wednesdays 10:00am </t>
  </si>
  <si>
    <t>Example: Client Project Manager</t>
  </si>
  <si>
    <t>Example: Email &amp; Office Notice Board</t>
  </si>
  <si>
    <t>Example: Core Team</t>
  </si>
  <si>
    <t>Example: Email, Team Huddles</t>
  </si>
  <si>
    <t>Example: Status Report</t>
  </si>
  <si>
    <t>Active</t>
  </si>
  <si>
    <t>Jan</t>
  </si>
  <si>
    <t>Feb</t>
  </si>
  <si>
    <t>March</t>
  </si>
  <si>
    <t>April</t>
  </si>
  <si>
    <t>May</t>
  </si>
  <si>
    <t>June</t>
  </si>
  <si>
    <t>July</t>
  </si>
  <si>
    <t>Aug</t>
  </si>
  <si>
    <t>Sept</t>
  </si>
  <si>
    <t>Oct</t>
  </si>
  <si>
    <t>Nov</t>
  </si>
  <si>
    <t>Dec</t>
  </si>
  <si>
    <t>Project Summary</t>
  </si>
  <si>
    <t>Budget</t>
  </si>
  <si>
    <t>Actuals</t>
  </si>
  <si>
    <t>Variance ($)</t>
  </si>
  <si>
    <t>Variance (%)</t>
  </si>
  <si>
    <t>Technology Vendor Software</t>
  </si>
  <si>
    <t>Technology Vendor Implementation</t>
  </si>
  <si>
    <t>External Consultants</t>
  </si>
  <si>
    <t>Infrastructure</t>
  </si>
  <si>
    <t>Miscellaneous</t>
  </si>
  <si>
    <t>Totals</t>
  </si>
  <si>
    <t>Project Management</t>
  </si>
  <si>
    <t>Implementation Services</t>
  </si>
  <si>
    <t>Development</t>
  </si>
  <si>
    <t>Custom Software Maintenance</t>
  </si>
  <si>
    <t>Advisory Services</t>
  </si>
  <si>
    <t>Data Migration</t>
  </si>
  <si>
    <t>HR</t>
  </si>
  <si>
    <t>IT</t>
  </si>
  <si>
    <t>Manufacturing</t>
  </si>
  <si>
    <t>Finance</t>
  </si>
  <si>
    <t>Purchasing</t>
  </si>
  <si>
    <t>Sales</t>
  </si>
  <si>
    <t>Warehouse Management</t>
  </si>
  <si>
    <t>Infrastructure Upgrades</t>
  </si>
  <si>
    <t>Notes:</t>
  </si>
  <si>
    <t>01.SWOT</t>
  </si>
  <si>
    <t>02.Future Business Goals</t>
  </si>
  <si>
    <t>04.Reference Checklist</t>
  </si>
  <si>
    <t>05.Business Case Example</t>
  </si>
  <si>
    <t>05.Business Case Template</t>
  </si>
  <si>
    <t>06.Weekly Cadence</t>
  </si>
  <si>
    <t>07.Communications Plan</t>
  </si>
  <si>
    <t>03.CSFs &amp; Problems</t>
  </si>
  <si>
    <t>08.Finance Tracker</t>
  </si>
  <si>
    <t>DCC Workbook Presentation (Page 7)</t>
  </si>
  <si>
    <t>Variance Threshold:</t>
  </si>
  <si>
    <t>DCC Workbook Presentation (Page 5 - 6)</t>
  </si>
  <si>
    <t>DCC Workbook Presentation (Page 9)</t>
  </si>
  <si>
    <t>DCC Workbook Presentation (Page 21)</t>
  </si>
  <si>
    <t>DCC Workbook Presentation (Page 24)</t>
  </si>
  <si>
    <t>DCC Workbook Presentation (Page 29)</t>
  </si>
  <si>
    <t>DCC Workbook Presentation (Page 30)</t>
  </si>
  <si>
    <t>Total Discounted Annual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</si>
</sst>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409]h:mm\ AM/PM;@"/>
    <numFmt numFmtId="166" formatCode="_(&quot;$&quot;* #,##0.00_);_(&quot;$&quot;* \(#,##0.00\);_(&quot;$&quot;* &quot;-&quot;??_);_(@_)"/>
    <numFmt numFmtId="167" formatCode="_(&quot;$&quot;* #,##0_);_(&quot;$&quot;* \(#,##0\);_(&quot;$&quot;*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Arial"/>
      <family val="2"/>
    </font>
    <font>
      <b/>
      <sz val="18"/>
      <color theme="0"/>
      <name val="Calibri"/>
      <family val="2"/>
    </font>
    <font>
      <b/>
      <sz val="20"/>
      <color indexed="9"/>
      <name val="Tahoma"/>
      <family val="2"/>
    </font>
    <font>
      <b/>
      <sz val="11"/>
      <name val="Tahoma"/>
      <family val="2"/>
    </font>
    <font>
      <sz val="11"/>
      <name val="Tahoma"/>
      <family val="2"/>
    </font>
    <font>
      <sz val="9"/>
      <color indexed="9"/>
      <name val="Bookman Old Style"/>
      <family val="1"/>
    </font>
    <font>
      <b/>
      <sz val="9"/>
      <color indexed="9"/>
      <name val="Tahoma"/>
      <family val="2"/>
    </font>
    <font>
      <b/>
      <sz val="9"/>
      <name val="Tahoma"/>
      <family val="2"/>
    </font>
    <font>
      <b/>
      <sz val="16"/>
      <name val="Tahoma"/>
      <family val="2"/>
    </font>
    <font>
      <b/>
      <sz val="14"/>
      <name val="Tahoma"/>
      <family val="2"/>
    </font>
    <font>
      <sz val="10"/>
      <name val="Tahoma"/>
      <family val="2"/>
    </font>
    <font>
      <b/>
      <sz val="10"/>
      <name val="Tahoma"/>
      <family val="2"/>
    </font>
    <font>
      <sz val="10"/>
      <color indexed="10"/>
      <name val="Tahoma"/>
      <family val="2"/>
    </font>
    <font>
      <b/>
      <sz val="14"/>
      <color indexed="9"/>
      <name val="Tahoma"/>
      <family val="2"/>
    </font>
    <font>
      <sz val="14"/>
      <color indexed="9"/>
      <name val="Bookman Old Style"/>
      <family val="1"/>
    </font>
    <font>
      <b/>
      <sz val="10"/>
      <color indexed="10"/>
      <name val="Bookman Old Style"/>
      <family val="1"/>
    </font>
    <font>
      <sz val="11"/>
      <color theme="1"/>
      <name val="Calibri"/>
      <family val="2"/>
    </font>
    <font>
      <b/>
      <sz val="20"/>
      <color theme="0"/>
      <name val="Calibri"/>
      <family val="2"/>
      <scheme val="minor"/>
    </font>
    <font>
      <i/>
      <sz val="11"/>
      <color theme="1"/>
      <name val="Calibri"/>
      <family val="2"/>
      <scheme val="minor"/>
    </font>
    <font>
      <sz val="11"/>
      <color theme="0"/>
      <name val="Calibri"/>
      <family val="2"/>
    </font>
    <font>
      <i/>
      <sz val="11"/>
      <color theme="1"/>
      <name val="Calibri"/>
      <family val="2"/>
    </font>
    <font>
      <i/>
      <sz val="11"/>
      <color rgb="FF000000"/>
      <name val="Calibri"/>
      <family val="2"/>
      <scheme val="minor"/>
    </font>
    <font>
      <sz val="11"/>
      <color theme="0"/>
      <name val="Calibri"/>
      <family val="2"/>
      <scheme val="minor"/>
    </font>
    <font>
      <sz val="8"/>
      <name val="Calibri"/>
      <family val="2"/>
      <scheme val="minor"/>
    </font>
    <font>
      <b/>
      <i/>
      <sz val="11"/>
      <color theme="1"/>
      <name val="Calibri"/>
      <family val="2"/>
      <scheme val="minor"/>
    </font>
    <font>
      <sz val="12"/>
      <color theme="1"/>
      <name val="Calibri"/>
      <family val="2"/>
      <scheme val="minor"/>
    </font>
    <font>
      <u/>
      <sz val="12"/>
      <color theme="10"/>
      <name val="Calibri"/>
      <family val="2"/>
      <scheme val="minor"/>
    </font>
    <font>
      <sz val="11"/>
      <name val="Calibri"/>
      <family val="2"/>
      <scheme val="minor"/>
    </font>
    <font>
      <b/>
      <sz val="11"/>
      <color theme="0" tint="-0.499984740745262"/>
      <name val="Calibri"/>
      <family val="2"/>
      <scheme val="minor"/>
    </font>
    <font>
      <b/>
      <sz val="11"/>
      <name val="Calibri"/>
      <family val="2"/>
      <scheme val="minor"/>
    </font>
    <font>
      <b/>
      <sz val="18"/>
      <name val="Tahoma"/>
      <family val="2"/>
    </font>
    <font>
      <sz val="16"/>
      <color theme="0"/>
      <name val="Calibri"/>
      <family val="2"/>
      <scheme val="minor"/>
    </font>
    <font>
      <b/>
      <sz val="16"/>
      <color theme="1"/>
      <name val="Calibri"/>
      <family val="2"/>
      <scheme val="minor"/>
    </font>
    <font>
      <b/>
      <sz val="16"/>
      <color theme="0"/>
      <name val="Calibri"/>
      <family val="2"/>
      <scheme val="minor"/>
    </font>
    <font>
      <sz val="20"/>
      <color theme="1"/>
      <name val="Calibri"/>
      <family val="2"/>
      <scheme val="minor"/>
    </font>
    <font>
      <b/>
      <sz val="20"/>
      <color theme="1"/>
      <name val="Calibri"/>
      <family val="2"/>
      <scheme val="minor"/>
    </font>
    <font>
      <sz val="16"/>
      <color theme="1"/>
      <name val="Calibri"/>
      <family val="2"/>
      <scheme val="minor"/>
    </font>
    <font>
      <b/>
      <sz val="12"/>
      <color theme="0"/>
      <name val="Calibri"/>
      <family val="2"/>
    </font>
    <font>
      <b/>
      <sz val="12"/>
      <color theme="0"/>
      <name val="Calibri"/>
      <family val="2"/>
      <scheme val="minor"/>
    </font>
  </fonts>
  <fills count="21">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4"/>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1"/>
      </left>
      <right style="thin">
        <color theme="1"/>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theme="1"/>
      </right>
      <top style="thin">
        <color theme="1"/>
      </top>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3" tint="0.79998168889431442"/>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3" tint="0.79998168889431442"/>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xf numFmtId="0" fontId="4" fillId="0" borderId="0"/>
    <xf numFmtId="164"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0" fillId="0" borderId="0"/>
    <xf numFmtId="166" fontId="30" fillId="0" borderId="0" applyFont="0" applyFill="0" applyBorder="0" applyAlignment="0" applyProtection="0"/>
    <xf numFmtId="0" fontId="31" fillId="0" borderId="0" applyNumberFormat="0" applyFill="0" applyBorder="0" applyAlignment="0" applyProtection="0"/>
    <xf numFmtId="9" fontId="30" fillId="0" borderId="0" applyFont="0" applyFill="0" applyBorder="0" applyAlignment="0" applyProtection="0"/>
  </cellStyleXfs>
  <cellXfs count="229">
    <xf numFmtId="0" fontId="0" fillId="0" borderId="0" xfId="0"/>
    <xf numFmtId="0" fontId="10" fillId="0" borderId="12" xfId="1" applyFont="1" applyBorder="1"/>
    <xf numFmtId="40" fontId="12" fillId="0" borderId="13" xfId="1" applyNumberFormat="1" applyFont="1" applyBorder="1" applyAlignment="1">
      <alignment horizontal="centerContinuous"/>
    </xf>
    <xf numFmtId="0" fontId="20" fillId="0" borderId="10" xfId="1" applyFont="1" applyBorder="1"/>
    <xf numFmtId="40" fontId="16" fillId="3" borderId="10" xfId="1" applyNumberFormat="1" applyFont="1" applyFill="1" applyBorder="1" applyProtection="1">
      <protection hidden="1"/>
    </xf>
    <xf numFmtId="0" fontId="16" fillId="3" borderId="18" xfId="1" applyFont="1" applyFill="1" applyBorder="1" applyProtection="1">
      <protection locked="0" hidden="1"/>
    </xf>
    <xf numFmtId="0" fontId="15" fillId="0" borderId="18" xfId="1" applyFont="1" applyBorder="1" applyProtection="1">
      <protection locked="0" hidden="1"/>
    </xf>
    <xf numFmtId="0" fontId="15" fillId="4" borderId="18" xfId="1" applyFont="1" applyFill="1" applyBorder="1" applyProtection="1">
      <protection locked="0" hidden="1"/>
    </xf>
    <xf numFmtId="0" fontId="15" fillId="3" borderId="18" xfId="1" applyFont="1" applyFill="1" applyBorder="1" applyProtection="1">
      <protection locked="0" hidden="1"/>
    </xf>
    <xf numFmtId="40" fontId="16" fillId="5" borderId="19" xfId="1" applyNumberFormat="1" applyFont="1" applyFill="1" applyBorder="1" applyProtection="1">
      <protection hidden="1"/>
    </xf>
    <xf numFmtId="40" fontId="16" fillId="3" borderId="20" xfId="1" applyNumberFormat="1" applyFont="1" applyFill="1" applyBorder="1" applyProtection="1">
      <protection hidden="1"/>
    </xf>
    <xf numFmtId="40" fontId="16" fillId="3" borderId="0" xfId="1" applyNumberFormat="1" applyFont="1" applyFill="1" applyProtection="1">
      <protection hidden="1"/>
    </xf>
    <xf numFmtId="40" fontId="16" fillId="5" borderId="3" xfId="1" applyNumberFormat="1" applyFont="1" applyFill="1" applyBorder="1" applyProtection="1">
      <protection hidden="1"/>
    </xf>
    <xf numFmtId="0" fontId="20" fillId="0" borderId="18" xfId="1" applyFont="1" applyBorder="1"/>
    <xf numFmtId="0" fontId="20" fillId="0" borderId="21" xfId="1" applyFont="1" applyBorder="1"/>
    <xf numFmtId="40" fontId="16" fillId="3" borderId="18" xfId="1" applyNumberFormat="1" applyFont="1" applyFill="1" applyBorder="1" applyProtection="1">
      <protection hidden="1"/>
    </xf>
    <xf numFmtId="40" fontId="16" fillId="3" borderId="21" xfId="1" applyNumberFormat="1" applyFont="1" applyFill="1" applyBorder="1" applyProtection="1">
      <protection hidden="1"/>
    </xf>
    <xf numFmtId="40" fontId="16" fillId="5" borderId="8" xfId="1" applyNumberFormat="1" applyFont="1" applyFill="1" applyBorder="1" applyProtection="1">
      <protection hidden="1"/>
    </xf>
    <xf numFmtId="0" fontId="16" fillId="7" borderId="18" xfId="1" applyFont="1" applyFill="1" applyBorder="1" applyProtection="1">
      <protection locked="0" hidden="1"/>
    </xf>
    <xf numFmtId="0" fontId="15" fillId="3" borderId="22" xfId="1" applyFont="1" applyFill="1" applyBorder="1" applyProtection="1">
      <protection locked="0" hidden="1"/>
    </xf>
    <xf numFmtId="40" fontId="11" fillId="9" borderId="13" xfId="1" applyNumberFormat="1" applyFont="1" applyFill="1" applyBorder="1" applyAlignment="1">
      <alignment horizontal="centerContinuous"/>
    </xf>
    <xf numFmtId="0" fontId="0" fillId="10" borderId="25" xfId="0" applyFill="1" applyBorder="1" applyAlignment="1">
      <alignment wrapText="1"/>
    </xf>
    <xf numFmtId="0" fontId="24" fillId="10" borderId="5" xfId="0" applyFont="1" applyFill="1" applyBorder="1" applyAlignment="1">
      <alignment horizontal="center" vertical="center" wrapText="1"/>
    </xf>
    <xf numFmtId="0" fontId="1" fillId="0" borderId="0" xfId="0" applyFont="1"/>
    <xf numFmtId="9" fontId="1" fillId="0" borderId="0" xfId="5" applyNumberFormat="1" applyFont="1" applyAlignment="1">
      <alignment horizontal="right" vertical="center"/>
    </xf>
    <xf numFmtId="165" fontId="1" fillId="3" borderId="0" xfId="5" applyNumberFormat="1" applyFont="1" applyFill="1" applyAlignment="1">
      <alignment horizontal="left" vertical="center" indent="2"/>
    </xf>
    <xf numFmtId="166" fontId="2" fillId="3" borderId="0" xfId="5" applyNumberFormat="1" applyFont="1" applyFill="1" applyAlignment="1">
      <alignment horizontal="right" vertical="center" indent="1"/>
    </xf>
    <xf numFmtId="0" fontId="1" fillId="3" borderId="0" xfId="5" applyFont="1" applyFill="1"/>
    <xf numFmtId="165" fontId="1" fillId="11" borderId="28" xfId="5" applyNumberFormat="1" applyFont="1" applyFill="1" applyBorder="1" applyAlignment="1">
      <alignment vertical="center"/>
    </xf>
    <xf numFmtId="0" fontId="33" fillId="3" borderId="0" xfId="5" applyFont="1" applyFill="1" applyAlignment="1">
      <alignment vertical="center"/>
    </xf>
    <xf numFmtId="0" fontId="1" fillId="3" borderId="0" xfId="5" applyFont="1" applyFill="1" applyAlignment="1">
      <alignment vertical="center"/>
    </xf>
    <xf numFmtId="0" fontId="2" fillId="12" borderId="28" xfId="5" applyFont="1" applyFill="1" applyBorder="1" applyAlignment="1">
      <alignment horizontal="center" vertical="center" wrapText="1"/>
    </xf>
    <xf numFmtId="0" fontId="2" fillId="12" borderId="28" xfId="5" applyFont="1" applyFill="1" applyBorder="1" applyAlignment="1">
      <alignment horizontal="left" vertical="center" wrapText="1"/>
    </xf>
    <xf numFmtId="165" fontId="1" fillId="0" borderId="0" xfId="5" applyNumberFormat="1" applyFont="1" applyAlignment="1">
      <alignment horizontal="left" vertical="center" indent="1"/>
    </xf>
    <xf numFmtId="0" fontId="1" fillId="3" borderId="0" xfId="5" applyFont="1" applyFill="1" applyAlignment="1">
      <alignment horizontal="left" vertical="center" indent="1"/>
    </xf>
    <xf numFmtId="167" fontId="2" fillId="15" borderId="35" xfId="6" applyNumberFormat="1" applyFont="1" applyFill="1" applyBorder="1" applyAlignment="1">
      <alignment horizontal="right" vertical="center" indent="1"/>
    </xf>
    <xf numFmtId="165" fontId="3" fillId="3" borderId="0" xfId="5" applyNumberFormat="1" applyFont="1" applyFill="1" applyAlignment="1">
      <alignment horizontal="left" vertical="center" indent="1"/>
    </xf>
    <xf numFmtId="167" fontId="2" fillId="15" borderId="37" xfId="6" applyNumberFormat="1" applyFont="1" applyFill="1" applyBorder="1" applyAlignment="1">
      <alignment horizontal="right" vertical="center" indent="1"/>
    </xf>
    <xf numFmtId="0" fontId="0" fillId="3" borderId="0" xfId="0" applyFill="1"/>
    <xf numFmtId="0" fontId="2" fillId="12" borderId="28" xfId="5" applyFont="1" applyFill="1" applyBorder="1" applyAlignment="1">
      <alignment horizontal="left" vertical="center"/>
    </xf>
    <xf numFmtId="0" fontId="1" fillId="3" borderId="0" xfId="0" applyFont="1" applyFill="1"/>
    <xf numFmtId="0" fontId="38" fillId="12" borderId="36" xfId="5" applyFont="1" applyFill="1" applyBorder="1" applyAlignment="1">
      <alignment horizontal="left" vertical="center"/>
    </xf>
    <xf numFmtId="0" fontId="36" fillId="12" borderId="11" xfId="5" applyFont="1" applyFill="1" applyBorder="1" applyAlignment="1">
      <alignment horizontal="left" vertical="center"/>
    </xf>
    <xf numFmtId="0" fontId="27" fillId="12" borderId="11" xfId="5" applyFont="1" applyFill="1" applyBorder="1" applyAlignment="1">
      <alignment horizontal="right" vertical="center"/>
    </xf>
    <xf numFmtId="0" fontId="27" fillId="12" borderId="11" xfId="5" applyFont="1" applyFill="1" applyBorder="1" applyAlignment="1">
      <alignment vertical="center"/>
    </xf>
    <xf numFmtId="0" fontId="1" fillId="12" borderId="14" xfId="5" applyFont="1" applyFill="1" applyBorder="1" applyAlignment="1">
      <alignment vertical="center"/>
    </xf>
    <xf numFmtId="0" fontId="2" fillId="12" borderId="40" xfId="5" applyFont="1" applyFill="1" applyBorder="1" applyAlignment="1">
      <alignment horizontal="left" vertical="center" wrapText="1" indent="1"/>
    </xf>
    <xf numFmtId="165" fontId="1" fillId="16" borderId="40" xfId="5" applyNumberFormat="1" applyFont="1" applyFill="1" applyBorder="1" applyAlignment="1">
      <alignment horizontal="left" vertical="center" indent="2"/>
    </xf>
    <xf numFmtId="165" fontId="1" fillId="16" borderId="44" xfId="5" applyNumberFormat="1" applyFont="1" applyFill="1" applyBorder="1" applyAlignment="1">
      <alignment horizontal="left" vertical="center" indent="2"/>
    </xf>
    <xf numFmtId="165" fontId="3" fillId="16" borderId="46" xfId="5" applyNumberFormat="1" applyFont="1" applyFill="1" applyBorder="1" applyAlignment="1">
      <alignment horizontal="left" vertical="center" indent="1"/>
    </xf>
    <xf numFmtId="165" fontId="1" fillId="17" borderId="38" xfId="5" applyNumberFormat="1" applyFont="1" applyFill="1" applyBorder="1" applyAlignment="1">
      <alignment horizontal="left" vertical="center" indent="2"/>
    </xf>
    <xf numFmtId="165" fontId="1" fillId="17" borderId="40" xfId="5" applyNumberFormat="1" applyFont="1" applyFill="1" applyBorder="1" applyAlignment="1">
      <alignment horizontal="left" vertical="center" indent="2"/>
    </xf>
    <xf numFmtId="165" fontId="1" fillId="17" borderId="44" xfId="5" applyNumberFormat="1" applyFont="1" applyFill="1" applyBorder="1" applyAlignment="1">
      <alignment horizontal="left" vertical="center" indent="2"/>
    </xf>
    <xf numFmtId="165" fontId="3" fillId="17" borderId="46" xfId="5" applyNumberFormat="1" applyFont="1" applyFill="1" applyBorder="1" applyAlignment="1">
      <alignment horizontal="left" vertical="center" indent="1"/>
    </xf>
    <xf numFmtId="165" fontId="27" fillId="15" borderId="41" xfId="5" applyNumberFormat="1" applyFont="1" applyFill="1" applyBorder="1" applyAlignment="1">
      <alignment horizontal="left" vertical="center" indent="1"/>
    </xf>
    <xf numFmtId="167" fontId="2" fillId="15" borderId="42" xfId="6" applyNumberFormat="1" applyFont="1" applyFill="1" applyBorder="1" applyAlignment="1">
      <alignment horizontal="right" vertical="center" indent="1"/>
    </xf>
    <xf numFmtId="0" fontId="2" fillId="12" borderId="40" xfId="5" applyFont="1" applyFill="1" applyBorder="1" applyAlignment="1">
      <alignment horizontal="left" vertical="center" indent="1"/>
    </xf>
    <xf numFmtId="165" fontId="1" fillId="13" borderId="40" xfId="5" applyNumberFormat="1" applyFont="1" applyFill="1" applyBorder="1" applyAlignment="1">
      <alignment horizontal="left" vertical="center" indent="1"/>
    </xf>
    <xf numFmtId="165" fontId="1" fillId="11" borderId="38" xfId="5" applyNumberFormat="1" applyFont="1" applyFill="1" applyBorder="1" applyAlignment="1">
      <alignment horizontal="left" vertical="center" indent="1"/>
    </xf>
    <xf numFmtId="2" fontId="32" fillId="14" borderId="35" xfId="6" applyNumberFormat="1" applyFont="1" applyFill="1" applyBorder="1" applyAlignment="1">
      <alignment vertical="center"/>
    </xf>
    <xf numFmtId="166" fontId="32" fillId="14" borderId="39" xfId="6" applyFont="1" applyFill="1" applyBorder="1" applyAlignment="1">
      <alignment horizontal="right" vertical="center" indent="1"/>
    </xf>
    <xf numFmtId="0" fontId="2" fillId="12" borderId="43" xfId="5" applyFont="1" applyFill="1" applyBorder="1" applyAlignment="1">
      <alignment horizontal="center" vertical="center" wrapText="1"/>
    </xf>
    <xf numFmtId="165" fontId="3" fillId="5" borderId="46" xfId="5" applyNumberFormat="1" applyFont="1" applyFill="1" applyBorder="1" applyAlignment="1">
      <alignment horizontal="left" vertical="center" wrapText="1" indent="1"/>
    </xf>
    <xf numFmtId="165" fontId="1" fillId="19" borderId="28" xfId="5" applyNumberFormat="1" applyFont="1" applyFill="1" applyBorder="1" applyAlignment="1">
      <alignment horizontal="left" vertical="center"/>
    </xf>
    <xf numFmtId="0" fontId="1" fillId="19" borderId="28" xfId="5" applyFont="1" applyFill="1" applyBorder="1" applyAlignment="1">
      <alignment horizontal="left" vertical="center"/>
    </xf>
    <xf numFmtId="9" fontId="1" fillId="19" borderId="28" xfId="8" applyFont="1" applyFill="1" applyBorder="1" applyAlignment="1">
      <alignment vertical="center"/>
    </xf>
    <xf numFmtId="167" fontId="1" fillId="19" borderId="28" xfId="6" applyNumberFormat="1" applyFont="1" applyFill="1" applyBorder="1" applyAlignment="1">
      <alignment vertical="center"/>
    </xf>
    <xf numFmtId="0" fontId="1" fillId="19" borderId="0" xfId="0" applyFont="1" applyFill="1"/>
    <xf numFmtId="167" fontId="1" fillId="19" borderId="28" xfId="6" applyNumberFormat="1" applyFont="1" applyFill="1" applyBorder="1" applyAlignment="1">
      <alignment horizontal="right" vertical="center" indent="1"/>
    </xf>
    <xf numFmtId="14" fontId="1" fillId="19" borderId="28" xfId="5" applyNumberFormat="1" applyFont="1" applyFill="1" applyBorder="1" applyAlignment="1">
      <alignment horizontal="left" vertical="center"/>
    </xf>
    <xf numFmtId="14" fontId="1" fillId="19" borderId="28" xfId="5" applyNumberFormat="1" applyFont="1" applyFill="1" applyBorder="1" applyAlignment="1">
      <alignment horizontal="left" vertical="center" wrapText="1"/>
    </xf>
    <xf numFmtId="165" fontId="27" fillId="15" borderId="29" xfId="5" applyNumberFormat="1" applyFont="1" applyFill="1" applyBorder="1" applyAlignment="1">
      <alignment horizontal="left" vertical="center" indent="1"/>
    </xf>
    <xf numFmtId="165" fontId="27" fillId="15" borderId="31" xfId="5" applyNumberFormat="1" applyFont="1" applyFill="1" applyBorder="1" applyAlignment="1">
      <alignment horizontal="left" vertical="center" indent="1"/>
    </xf>
    <xf numFmtId="165" fontId="27" fillId="15" borderId="32" xfId="5" applyNumberFormat="1" applyFont="1" applyFill="1" applyBorder="1" applyAlignment="1">
      <alignment horizontal="left" vertical="center" indent="1"/>
    </xf>
    <xf numFmtId="167" fontId="32" fillId="13" borderId="28" xfId="6" applyNumberFormat="1" applyFont="1" applyFill="1" applyBorder="1" applyAlignment="1">
      <alignment horizontal="left" vertical="center"/>
    </xf>
    <xf numFmtId="167" fontId="2" fillId="15" borderId="28" xfId="6" applyNumberFormat="1" applyFont="1" applyFill="1" applyBorder="1" applyAlignment="1">
      <alignment horizontal="right" vertical="center" indent="3"/>
    </xf>
    <xf numFmtId="0" fontId="0" fillId="3" borderId="0" xfId="0" applyFill="1" applyAlignment="1">
      <alignment wrapText="1"/>
    </xf>
    <xf numFmtId="0" fontId="0" fillId="0" borderId="0" xfId="0" applyAlignment="1">
      <alignment wrapText="1"/>
    </xf>
    <xf numFmtId="0" fontId="26" fillId="0" borderId="25" xfId="0" applyFont="1" applyBorder="1" applyAlignment="1">
      <alignment horizontal="left" vertical="center" wrapText="1"/>
    </xf>
    <xf numFmtId="0" fontId="23" fillId="0" borderId="0" xfId="0" applyFont="1" applyAlignment="1">
      <alignment horizontal="left" vertical="center" wrapText="1"/>
    </xf>
    <xf numFmtId="0" fontId="26" fillId="0" borderId="0" xfId="0" applyFont="1" applyAlignment="1">
      <alignment horizontal="left" vertical="center" wrapText="1"/>
    </xf>
    <xf numFmtId="0" fontId="2" fillId="10" borderId="0" xfId="0" applyFont="1" applyFill="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0" fillId="0" borderId="25" xfId="0" applyBorder="1" applyAlignment="1">
      <alignment vertical="center" wrapText="1"/>
    </xf>
    <xf numFmtId="0" fontId="1" fillId="0" borderId="0" xfId="0" applyFont="1" applyAlignment="1">
      <alignment vertical="center" wrapText="1"/>
    </xf>
    <xf numFmtId="0" fontId="1" fillId="0" borderId="11" xfId="0" applyFont="1" applyBorder="1" applyAlignment="1">
      <alignment vertical="center" wrapText="1"/>
    </xf>
    <xf numFmtId="0" fontId="1" fillId="0" borderId="0" xfId="0" applyFont="1" applyAlignment="1">
      <alignment horizontal="left" vertical="center" wrapText="1" indent="1"/>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horizontal="left" vertical="center" wrapText="1"/>
    </xf>
    <xf numFmtId="0" fontId="24" fillId="0" borderId="0" xfId="0" applyFont="1" applyAlignment="1">
      <alignment horizontal="center" vertical="center" wrapText="1"/>
    </xf>
    <xf numFmtId="0" fontId="25" fillId="0" borderId="25" xfId="0" applyFont="1" applyBorder="1" applyAlignment="1">
      <alignment horizontal="left" vertical="center" wrapText="1"/>
    </xf>
    <xf numFmtId="0" fontId="25" fillId="0" borderId="0" xfId="0" applyFont="1" applyAlignment="1">
      <alignment horizontal="left" vertical="center" wrapText="1"/>
    </xf>
    <xf numFmtId="0" fontId="21" fillId="0" borderId="23" xfId="0" applyFont="1" applyBorder="1" applyAlignment="1">
      <alignment horizontal="left" vertical="center" wrapText="1"/>
    </xf>
    <xf numFmtId="0" fontId="0" fillId="0" borderId="24" xfId="0" applyBorder="1" applyAlignment="1">
      <alignment horizontal="left" vertical="center" wrapText="1"/>
    </xf>
    <xf numFmtId="0" fontId="21" fillId="0" borderId="25" xfId="0" applyFont="1" applyBorder="1" applyAlignment="1">
      <alignment horizontal="left" vertical="center" wrapText="1"/>
    </xf>
    <xf numFmtId="0" fontId="0" fillId="0" borderId="27" xfId="0" applyBorder="1" applyAlignment="1">
      <alignment wrapText="1"/>
    </xf>
    <xf numFmtId="0" fontId="0" fillId="0" borderId="11" xfId="0" applyBorder="1" applyAlignment="1">
      <alignment wrapText="1"/>
    </xf>
    <xf numFmtId="0" fontId="0" fillId="0" borderId="20" xfId="0" applyBorder="1" applyAlignment="1">
      <alignment wrapText="1"/>
    </xf>
    <xf numFmtId="0" fontId="21" fillId="0" borderId="24" xfId="0" applyFont="1" applyBorder="1" applyAlignment="1">
      <alignment horizontal="left" vertical="center" wrapText="1"/>
    </xf>
    <xf numFmtId="0" fontId="21" fillId="0" borderId="0" xfId="0" applyFont="1" applyAlignment="1">
      <alignment horizontal="left" vertical="center" wrapText="1"/>
    </xf>
    <xf numFmtId="2" fontId="32" fillId="14" borderId="35" xfId="6" applyNumberFormat="1" applyFont="1" applyFill="1" applyBorder="1" applyAlignment="1">
      <alignment horizontal="right" vertical="center"/>
    </xf>
    <xf numFmtId="166" fontId="32" fillId="14" borderId="39" xfId="6" applyFont="1" applyFill="1" applyBorder="1" applyAlignment="1">
      <alignment horizontal="right" vertical="center"/>
    </xf>
    <xf numFmtId="167" fontId="32" fillId="16" borderId="28" xfId="6" applyNumberFormat="1" applyFont="1" applyFill="1" applyBorder="1" applyAlignment="1">
      <alignment horizontal="left" vertical="center"/>
    </xf>
    <xf numFmtId="167" fontId="32" fillId="16" borderId="43" xfId="6" applyNumberFormat="1" applyFont="1" applyFill="1" applyBorder="1" applyAlignment="1">
      <alignment horizontal="left" vertical="center"/>
    </xf>
    <xf numFmtId="167" fontId="32" fillId="16" borderId="45" xfId="6" applyNumberFormat="1" applyFont="1" applyFill="1" applyBorder="1" applyAlignment="1">
      <alignment horizontal="left" vertical="center"/>
    </xf>
    <xf numFmtId="167" fontId="34" fillId="16" borderId="33" xfId="6" applyNumberFormat="1" applyFont="1" applyFill="1" applyBorder="1" applyAlignment="1">
      <alignment horizontal="left" vertical="center"/>
    </xf>
    <xf numFmtId="167" fontId="34" fillId="16" borderId="47" xfId="6" applyNumberFormat="1" applyFont="1" applyFill="1" applyBorder="1" applyAlignment="1">
      <alignment horizontal="left" vertical="center"/>
    </xf>
    <xf numFmtId="167" fontId="32" fillId="17" borderId="35" xfId="6" applyNumberFormat="1" applyFont="1" applyFill="1" applyBorder="1" applyAlignment="1">
      <alignment horizontal="left" vertical="center"/>
    </xf>
    <xf numFmtId="167" fontId="32" fillId="17" borderId="39" xfId="6" applyNumberFormat="1" applyFont="1" applyFill="1" applyBorder="1" applyAlignment="1">
      <alignment horizontal="left" vertical="center"/>
    </xf>
    <xf numFmtId="167" fontId="32" fillId="17" borderId="28" xfId="6" applyNumberFormat="1" applyFont="1" applyFill="1" applyBorder="1" applyAlignment="1">
      <alignment horizontal="left" vertical="center"/>
    </xf>
    <xf numFmtId="167" fontId="32" fillId="17" borderId="43" xfId="6" applyNumberFormat="1" applyFont="1" applyFill="1" applyBorder="1" applyAlignment="1">
      <alignment horizontal="left" vertical="center"/>
    </xf>
    <xf numFmtId="167" fontId="32" fillId="17" borderId="34" xfId="6" applyNumberFormat="1" applyFont="1" applyFill="1" applyBorder="1" applyAlignment="1">
      <alignment horizontal="left" vertical="center"/>
    </xf>
    <xf numFmtId="167" fontId="32" fillId="17" borderId="45" xfId="6" applyNumberFormat="1" applyFont="1" applyFill="1" applyBorder="1" applyAlignment="1">
      <alignment horizontal="left" vertical="center"/>
    </xf>
    <xf numFmtId="167" fontId="34" fillId="17" borderId="33" xfId="6" applyNumberFormat="1" applyFont="1" applyFill="1" applyBorder="1" applyAlignment="1">
      <alignment horizontal="left" vertical="center"/>
    </xf>
    <xf numFmtId="167" fontId="34" fillId="17" borderId="47" xfId="6" applyNumberFormat="1" applyFont="1" applyFill="1" applyBorder="1" applyAlignment="1">
      <alignment horizontal="left" vertical="center"/>
    </xf>
    <xf numFmtId="167" fontId="34" fillId="5" borderId="33" xfId="6" applyNumberFormat="1" applyFont="1" applyFill="1" applyBorder="1" applyAlignment="1">
      <alignment horizontal="left" vertical="center"/>
    </xf>
    <xf numFmtId="167" fontId="34" fillId="5" borderId="47" xfId="6" applyNumberFormat="1" applyFont="1" applyFill="1" applyBorder="1" applyAlignment="1">
      <alignment horizontal="left" vertical="center"/>
    </xf>
    <xf numFmtId="167" fontId="2" fillId="15" borderId="42" xfId="6" applyNumberFormat="1" applyFont="1" applyFill="1" applyBorder="1" applyAlignment="1">
      <alignment horizontal="left" vertical="center"/>
    </xf>
    <xf numFmtId="167" fontId="2" fillId="15" borderId="37" xfId="6" applyNumberFormat="1" applyFont="1" applyFill="1" applyBorder="1" applyAlignment="1">
      <alignment horizontal="left" vertical="center"/>
    </xf>
    <xf numFmtId="167" fontId="32" fillId="13" borderId="28" xfId="6" applyNumberFormat="1" applyFont="1" applyFill="1" applyBorder="1" applyAlignment="1">
      <alignment horizontal="left" vertical="center" indent="1"/>
    </xf>
    <xf numFmtId="167" fontId="32" fillId="13" borderId="43" xfId="6" applyNumberFormat="1" applyFont="1" applyFill="1" applyBorder="1" applyAlignment="1">
      <alignment horizontal="left" vertical="center" indent="1"/>
    </xf>
    <xf numFmtId="167" fontId="34" fillId="5" borderId="33" xfId="6" applyNumberFormat="1" applyFont="1" applyFill="1" applyBorder="1" applyAlignment="1">
      <alignment horizontal="left" vertical="center" indent="1"/>
    </xf>
    <xf numFmtId="167" fontId="34" fillId="5" borderId="47" xfId="6" applyNumberFormat="1" applyFont="1" applyFill="1" applyBorder="1" applyAlignment="1">
      <alignment horizontal="left" vertical="center" indent="1"/>
    </xf>
    <xf numFmtId="0" fontId="23" fillId="0" borderId="25" xfId="0" applyFont="1" applyBorder="1" applyAlignment="1">
      <alignment horizontal="left" vertical="center" wrapText="1"/>
    </xf>
    <xf numFmtId="0" fontId="26" fillId="0" borderId="26" xfId="0" applyFont="1"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23" fillId="0" borderId="0" xfId="0" applyFont="1" applyAlignment="1">
      <alignment horizontal="left" vertical="center"/>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0" fillId="0" borderId="0" xfId="0" applyAlignment="1">
      <alignment horizontal="left" wrapText="1"/>
    </xf>
    <xf numFmtId="167" fontId="2" fillId="15" borderId="35" xfId="5" applyNumberFormat="1" applyFont="1" applyFill="1" applyBorder="1" applyAlignment="1">
      <alignment horizontal="left" vertical="center" wrapText="1"/>
    </xf>
    <xf numFmtId="38" fontId="15" fillId="3" borderId="1" xfId="1" applyNumberFormat="1" applyFont="1" applyFill="1" applyBorder="1" applyProtection="1">
      <protection hidden="1"/>
    </xf>
    <xf numFmtId="38" fontId="16" fillId="3" borderId="7" xfId="1" applyNumberFormat="1" applyFont="1" applyFill="1" applyBorder="1" applyProtection="1">
      <protection hidden="1"/>
    </xf>
    <xf numFmtId="38" fontId="15" fillId="7" borderId="1" xfId="1" applyNumberFormat="1" applyFont="1" applyFill="1" applyBorder="1" applyProtection="1">
      <protection hidden="1"/>
    </xf>
    <xf numFmtId="38" fontId="16" fillId="7" borderId="7" xfId="1" applyNumberFormat="1" applyFont="1" applyFill="1" applyBorder="1" applyProtection="1">
      <protection hidden="1"/>
    </xf>
    <xf numFmtId="38" fontId="15" fillId="0" borderId="1" xfId="1" applyNumberFormat="1" applyFont="1" applyBorder="1" applyProtection="1">
      <protection locked="0" hidden="1"/>
    </xf>
    <xf numFmtId="38" fontId="16" fillId="4" borderId="7" xfId="1" applyNumberFormat="1" applyFont="1" applyFill="1" applyBorder="1" applyProtection="1">
      <protection hidden="1"/>
    </xf>
    <xf numFmtId="38" fontId="15" fillId="4" borderId="1" xfId="1" applyNumberFormat="1" applyFont="1" applyFill="1" applyBorder="1" applyProtection="1">
      <protection locked="0" hidden="1"/>
    </xf>
    <xf numFmtId="38" fontId="15" fillId="3" borderId="1" xfId="1" applyNumberFormat="1" applyFont="1" applyFill="1" applyBorder="1" applyProtection="1">
      <protection locked="0" hidden="1"/>
    </xf>
    <xf numFmtId="38" fontId="16" fillId="5" borderId="4" xfId="1" applyNumberFormat="1" applyFont="1" applyFill="1" applyBorder="1" applyProtection="1">
      <protection hidden="1"/>
    </xf>
    <xf numFmtId="38" fontId="16" fillId="5" borderId="9" xfId="1" applyNumberFormat="1" applyFont="1" applyFill="1" applyBorder="1" applyProtection="1">
      <protection hidden="1"/>
    </xf>
    <xf numFmtId="38" fontId="16" fillId="4" borderId="7" xfId="1" applyNumberFormat="1" applyFont="1" applyFill="1" applyBorder="1" applyProtection="1">
      <protection locked="0" hidden="1"/>
    </xf>
    <xf numFmtId="38" fontId="16" fillId="5" borderId="1" xfId="1" applyNumberFormat="1" applyFont="1" applyFill="1" applyBorder="1" applyProtection="1">
      <protection hidden="1"/>
    </xf>
    <xf numFmtId="38" fontId="16" fillId="5" borderId="7" xfId="1" applyNumberFormat="1" applyFont="1" applyFill="1" applyBorder="1" applyProtection="1">
      <protection hidden="1"/>
    </xf>
    <xf numFmtId="167" fontId="0" fillId="3" borderId="0" xfId="0" applyNumberFormat="1" applyFill="1"/>
    <xf numFmtId="0" fontId="16" fillId="0" borderId="22" xfId="1" applyFont="1" applyBorder="1" applyProtection="1">
      <protection locked="0" hidden="1"/>
    </xf>
    <xf numFmtId="38" fontId="15" fillId="0" borderId="13" xfId="1" applyNumberFormat="1" applyFont="1" applyBorder="1" applyProtection="1">
      <protection hidden="1"/>
    </xf>
    <xf numFmtId="0" fontId="16" fillId="7" borderId="19" xfId="1" applyFont="1" applyFill="1" applyBorder="1" applyProtection="1">
      <protection locked="0" hidden="1"/>
    </xf>
    <xf numFmtId="9" fontId="15" fillId="7" borderId="4" xfId="4" applyFont="1" applyFill="1" applyBorder="1" applyAlignment="1" applyProtection="1">
      <alignment horizontal="right"/>
      <protection hidden="1"/>
    </xf>
    <xf numFmtId="9" fontId="1" fillId="3" borderId="48" xfId="5" applyNumberFormat="1" applyFont="1" applyFill="1" applyBorder="1" applyAlignment="1">
      <alignment horizontal="right" vertical="center"/>
    </xf>
    <xf numFmtId="165" fontId="37" fillId="3" borderId="15" xfId="5" applyNumberFormat="1" applyFont="1" applyFill="1" applyBorder="1" applyAlignment="1">
      <alignment horizontal="left" vertical="center"/>
    </xf>
    <xf numFmtId="165" fontId="1" fillId="11" borderId="49" xfId="5" applyNumberFormat="1" applyFont="1" applyFill="1" applyBorder="1" applyAlignment="1">
      <alignment horizontal="left" vertical="center"/>
    </xf>
    <xf numFmtId="167" fontId="2" fillId="15" borderId="50" xfId="5" applyNumberFormat="1" applyFont="1" applyFill="1" applyBorder="1" applyAlignment="1">
      <alignment horizontal="center" vertical="center" wrapText="1"/>
    </xf>
    <xf numFmtId="165" fontId="1" fillId="13" borderId="51" xfId="5" applyNumberFormat="1" applyFont="1" applyFill="1" applyBorder="1" applyAlignment="1">
      <alignment horizontal="left" vertical="center"/>
    </xf>
    <xf numFmtId="167" fontId="2" fillId="15" borderId="50" xfId="6" applyNumberFormat="1" applyFont="1" applyFill="1" applyBorder="1" applyAlignment="1">
      <alignment horizontal="right" vertical="center" indent="1"/>
    </xf>
    <xf numFmtId="165" fontId="1" fillId="13" borderId="53" xfId="5" applyNumberFormat="1" applyFont="1" applyFill="1" applyBorder="1" applyAlignment="1">
      <alignment horizontal="left" vertical="center" wrapText="1"/>
    </xf>
    <xf numFmtId="165" fontId="1" fillId="13" borderId="54" xfId="5" applyNumberFormat="1" applyFont="1" applyFill="1" applyBorder="1" applyAlignment="1">
      <alignment vertical="center" wrapText="1"/>
    </xf>
    <xf numFmtId="167" fontId="34" fillId="13" borderId="55" xfId="6" applyNumberFormat="1" applyFont="1" applyFill="1" applyBorder="1" applyAlignment="1">
      <alignment horizontal="right" vertical="center" indent="1"/>
    </xf>
    <xf numFmtId="0" fontId="2" fillId="15" borderId="56" xfId="5" applyFont="1" applyFill="1" applyBorder="1" applyAlignment="1">
      <alignment horizontal="left" vertical="center" wrapText="1"/>
    </xf>
    <xf numFmtId="0" fontId="2" fillId="15" borderId="57" xfId="5" applyFont="1" applyFill="1" applyBorder="1" applyAlignment="1">
      <alignment horizontal="center" vertical="center" wrapText="1"/>
    </xf>
    <xf numFmtId="0" fontId="8" fillId="3" borderId="0" xfId="1" applyFont="1" applyFill="1" applyAlignment="1">
      <alignment horizontal="center"/>
    </xf>
    <xf numFmtId="0" fontId="9" fillId="3" borderId="0" xfId="1" applyFont="1" applyFill="1"/>
    <xf numFmtId="0" fontId="10" fillId="3" borderId="12" xfId="1" applyFont="1" applyFill="1" applyBorder="1"/>
    <xf numFmtId="0" fontId="0" fillId="3" borderId="11" xfId="0" applyFill="1" applyBorder="1"/>
    <xf numFmtId="0" fontId="3" fillId="3" borderId="0" xfId="0" applyFont="1" applyFill="1"/>
    <xf numFmtId="167" fontId="32" fillId="16" borderId="34" xfId="6" applyNumberFormat="1" applyFont="1" applyFill="1" applyBorder="1" applyAlignment="1">
      <alignment horizontal="left" vertical="center"/>
    </xf>
    <xf numFmtId="0" fontId="0" fillId="0" borderId="10" xfId="0" applyBorder="1" applyAlignment="1">
      <alignment vertical="center" wrapText="1"/>
    </xf>
    <xf numFmtId="0" fontId="3" fillId="0" borderId="10" xfId="0" applyFont="1" applyBorder="1" applyAlignment="1">
      <alignment vertical="center" wrapText="1"/>
    </xf>
    <xf numFmtId="0" fontId="1" fillId="0" borderId="10" xfId="0" applyFont="1" applyBorder="1" applyAlignment="1">
      <alignment vertical="center" wrapText="1"/>
    </xf>
    <xf numFmtId="10" fontId="2" fillId="15" borderId="30" xfId="4" applyNumberFormat="1" applyFont="1" applyFill="1" applyBorder="1" applyAlignment="1">
      <alignment vertical="center"/>
    </xf>
    <xf numFmtId="10" fontId="2" fillId="15" borderId="52" xfId="4" applyNumberFormat="1" applyFont="1" applyFill="1" applyBorder="1" applyAlignment="1">
      <alignment vertical="center"/>
    </xf>
    <xf numFmtId="165" fontId="3" fillId="18" borderId="61" xfId="5" applyNumberFormat="1" applyFont="1" applyFill="1" applyBorder="1" applyAlignment="1">
      <alignment horizontal="left" vertical="center" indent="1"/>
    </xf>
    <xf numFmtId="0" fontId="23" fillId="18" borderId="62" xfId="5" applyFont="1" applyFill="1" applyBorder="1" applyAlignment="1">
      <alignment vertical="center"/>
    </xf>
    <xf numFmtId="165" fontId="3" fillId="18" borderId="3" xfId="5" applyNumberFormat="1" applyFont="1" applyFill="1" applyBorder="1" applyAlignment="1">
      <alignment horizontal="left" vertical="center" indent="1"/>
    </xf>
    <xf numFmtId="2" fontId="1" fillId="18" borderId="7" xfId="5" applyNumberFormat="1" applyFont="1" applyFill="1" applyBorder="1" applyAlignment="1">
      <alignment horizontal="right" vertical="center"/>
    </xf>
    <xf numFmtId="165" fontId="3" fillId="18" borderId="8" xfId="5" applyNumberFormat="1" applyFont="1" applyFill="1" applyBorder="1" applyAlignment="1">
      <alignment horizontal="left" vertical="center" indent="1"/>
    </xf>
    <xf numFmtId="10" fontId="1" fillId="18" borderId="9" xfId="4" applyNumberFormat="1" applyFont="1" applyFill="1" applyBorder="1" applyAlignment="1">
      <alignment horizontal="right" vertical="center"/>
    </xf>
    <xf numFmtId="0" fontId="42" fillId="3" borderId="0" xfId="0" applyFont="1" applyFill="1" applyAlignment="1">
      <alignment vertical="center" wrapText="1"/>
    </xf>
    <xf numFmtId="0" fontId="7" fillId="3" borderId="0" xfId="1" applyFont="1" applyFill="1"/>
    <xf numFmtId="0" fontId="43" fillId="3" borderId="0" xfId="5" applyFont="1" applyFill="1" applyAlignment="1">
      <alignment horizontal="center" vertical="center"/>
    </xf>
    <xf numFmtId="9" fontId="15" fillId="7" borderId="9" xfId="4" applyFont="1" applyFill="1" applyBorder="1" applyAlignment="1" applyProtection="1">
      <alignment horizontal="right"/>
      <protection hidden="1"/>
    </xf>
    <xf numFmtId="40" fontId="11" fillId="9" borderId="4" xfId="1" applyNumberFormat="1" applyFont="1" applyFill="1" applyBorder="1" applyAlignment="1">
      <alignment horizontal="centerContinuous"/>
    </xf>
    <xf numFmtId="40" fontId="12" fillId="0" borderId="4" xfId="1" applyNumberFormat="1" applyFont="1" applyBorder="1" applyAlignment="1">
      <alignment horizontal="centerContinuous"/>
    </xf>
    <xf numFmtId="165" fontId="3" fillId="18" borderId="6" xfId="5" applyNumberFormat="1" applyFont="1" applyFill="1" applyBorder="1" applyAlignment="1">
      <alignment horizontal="left" vertical="center" indent="1"/>
    </xf>
    <xf numFmtId="9" fontId="1" fillId="18" borderId="1" xfId="4" applyFont="1" applyFill="1" applyBorder="1" applyAlignment="1">
      <alignment vertical="center"/>
    </xf>
    <xf numFmtId="0" fontId="6" fillId="8" borderId="58" xfId="0" applyFont="1" applyFill="1" applyBorder="1" applyAlignment="1">
      <alignment horizontal="center" vertical="center" wrapText="1"/>
    </xf>
    <xf numFmtId="0" fontId="6" fillId="8" borderId="59"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39" fillId="3" borderId="58" xfId="0" applyFont="1" applyFill="1" applyBorder="1" applyAlignment="1">
      <alignment horizontal="left" vertical="top" wrapText="1"/>
    </xf>
    <xf numFmtId="0" fontId="39" fillId="3" borderId="59" xfId="0" applyFont="1" applyFill="1" applyBorder="1" applyAlignment="1">
      <alignment horizontal="left" vertical="top" wrapText="1"/>
    </xf>
    <xf numFmtId="0" fontId="39" fillId="3" borderId="60" xfId="0" applyFont="1" applyFill="1" applyBorder="1" applyAlignment="1">
      <alignment horizontal="left" vertical="top" wrapText="1"/>
    </xf>
    <xf numFmtId="0" fontId="6" fillId="8" borderId="0" xfId="0" applyFont="1" applyFill="1" applyAlignment="1">
      <alignment horizontal="center" vertical="center" wrapText="1"/>
    </xf>
    <xf numFmtId="0" fontId="42" fillId="8" borderId="0" xfId="0" applyFont="1" applyFill="1" applyAlignment="1">
      <alignment horizontal="center" vertical="center" wrapText="1"/>
    </xf>
    <xf numFmtId="0" fontId="22" fillId="8" borderId="0" xfId="0" applyFont="1" applyFill="1" applyAlignment="1">
      <alignment horizontal="center" wrapText="1"/>
    </xf>
    <xf numFmtId="0" fontId="22" fillId="8" borderId="0" xfId="5" applyFont="1" applyFill="1" applyAlignment="1">
      <alignment horizontal="center" vertical="center"/>
    </xf>
    <xf numFmtId="165" fontId="40" fillId="20" borderId="6" xfId="5" applyNumberFormat="1" applyFont="1" applyFill="1" applyBorder="1" applyAlignment="1">
      <alignment horizontal="center" vertical="center"/>
    </xf>
    <xf numFmtId="165" fontId="40" fillId="20" borderId="10" xfId="5" applyNumberFormat="1" applyFont="1" applyFill="1" applyBorder="1" applyAlignment="1">
      <alignment horizontal="center" vertical="center"/>
    </xf>
    <xf numFmtId="165" fontId="40" fillId="20" borderId="2" xfId="5" applyNumberFormat="1" applyFont="1" applyFill="1" applyBorder="1" applyAlignment="1">
      <alignment horizontal="center" vertical="center"/>
    </xf>
    <xf numFmtId="0" fontId="43" fillId="8" borderId="0" xfId="5" applyFont="1" applyFill="1" applyAlignment="1">
      <alignment horizontal="center" vertical="center"/>
    </xf>
    <xf numFmtId="0" fontId="0" fillId="3" borderId="0" xfId="0" applyFill="1" applyAlignment="1">
      <alignment horizontal="left" vertical="center"/>
    </xf>
    <xf numFmtId="0" fontId="7" fillId="8" borderId="0" xfId="1" applyFont="1" applyFill="1" applyAlignment="1">
      <alignment horizontal="center"/>
    </xf>
    <xf numFmtId="0" fontId="35" fillId="6" borderId="15" xfId="1" applyFont="1" applyFill="1" applyBorder="1" applyAlignment="1" applyProtection="1">
      <alignment vertical="center"/>
      <protection locked="0" hidden="1"/>
    </xf>
    <xf numFmtId="0" fontId="35" fillId="6" borderId="16" xfId="1" applyFont="1" applyFill="1" applyBorder="1" applyAlignment="1">
      <alignment vertical="center"/>
    </xf>
    <xf numFmtId="0" fontId="35" fillId="6" borderId="17" xfId="1" applyFont="1" applyFill="1" applyBorder="1" applyAlignment="1">
      <alignment vertical="center"/>
    </xf>
    <xf numFmtId="0" fontId="13" fillId="2" borderId="15" xfId="1" applyFont="1" applyFill="1" applyBorder="1" applyAlignment="1" applyProtection="1">
      <alignment vertical="center"/>
      <protection locked="0" hidden="1"/>
    </xf>
    <xf numFmtId="0" fontId="14" fillId="2" borderId="16" xfId="1" applyFont="1" applyFill="1" applyBorder="1" applyAlignment="1">
      <alignment vertical="center"/>
    </xf>
    <xf numFmtId="0" fontId="14" fillId="2" borderId="17" xfId="1" applyFont="1" applyFill="1" applyBorder="1" applyAlignment="1">
      <alignment vertical="center"/>
    </xf>
    <xf numFmtId="0" fontId="17" fillId="2" borderId="16" xfId="1" applyFont="1" applyFill="1" applyBorder="1" applyAlignment="1">
      <alignment vertical="center"/>
    </xf>
    <xf numFmtId="0" fontId="17" fillId="2" borderId="17" xfId="1" applyFont="1" applyFill="1" applyBorder="1" applyAlignment="1">
      <alignment vertical="center"/>
    </xf>
    <xf numFmtId="0" fontId="18" fillId="8" borderId="18" xfId="1" applyFont="1" applyFill="1" applyBorder="1" applyProtection="1">
      <protection locked="0" hidden="1"/>
    </xf>
    <xf numFmtId="0" fontId="19" fillId="8" borderId="10" xfId="1" applyFont="1" applyFill="1" applyBorder="1"/>
    <xf numFmtId="0" fontId="19" fillId="8" borderId="21" xfId="1" applyFont="1" applyFill="1" applyBorder="1"/>
    <xf numFmtId="165" fontId="1" fillId="16" borderId="40" xfId="5" applyNumberFormat="1" applyFont="1" applyFill="1" applyBorder="1" applyAlignment="1">
      <alignment horizontal="left" vertical="center" wrapText="1" indent="2"/>
    </xf>
    <xf numFmtId="165" fontId="1" fillId="16" borderId="44" xfId="5" applyNumberFormat="1" applyFont="1" applyFill="1" applyBorder="1" applyAlignment="1">
      <alignment horizontal="left" vertical="center" wrapText="1" indent="2"/>
    </xf>
    <xf numFmtId="165" fontId="3" fillId="16" borderId="46" xfId="5" applyNumberFormat="1" applyFont="1" applyFill="1" applyBorder="1" applyAlignment="1">
      <alignment horizontal="left" vertical="center" wrapText="1" indent="1"/>
    </xf>
    <xf numFmtId="165" fontId="1" fillId="17" borderId="38" xfId="5" applyNumberFormat="1" applyFont="1" applyFill="1" applyBorder="1" applyAlignment="1">
      <alignment horizontal="left" vertical="center" wrapText="1" indent="2"/>
    </xf>
    <xf numFmtId="165" fontId="1" fillId="17" borderId="40" xfId="5" applyNumberFormat="1" applyFont="1" applyFill="1" applyBorder="1" applyAlignment="1">
      <alignment horizontal="left" vertical="center" wrapText="1" indent="2"/>
    </xf>
    <xf numFmtId="165" fontId="1" fillId="17" borderId="44" xfId="5" applyNumberFormat="1" applyFont="1" applyFill="1" applyBorder="1" applyAlignment="1">
      <alignment horizontal="left" vertical="center" wrapText="1" indent="2"/>
    </xf>
    <xf numFmtId="165" fontId="3" fillId="17" borderId="46" xfId="5" applyNumberFormat="1" applyFont="1" applyFill="1" applyBorder="1" applyAlignment="1">
      <alignment horizontal="left" vertical="center" wrapText="1" indent="1"/>
    </xf>
    <xf numFmtId="165" fontId="1" fillId="11" borderId="38" xfId="5" applyNumberFormat="1" applyFont="1" applyFill="1" applyBorder="1" applyAlignment="1">
      <alignment horizontal="left" vertical="center" wrapText="1" indent="1"/>
    </xf>
    <xf numFmtId="165" fontId="27" fillId="15" borderId="41" xfId="5" applyNumberFormat="1" applyFont="1" applyFill="1" applyBorder="1" applyAlignment="1">
      <alignment horizontal="left" vertical="center" wrapText="1" indent="1"/>
    </xf>
    <xf numFmtId="165" fontId="1" fillId="13" borderId="40" xfId="5" applyNumberFormat="1" applyFont="1" applyFill="1" applyBorder="1" applyAlignment="1">
      <alignment horizontal="left" vertical="center" wrapText="1" indent="1"/>
    </xf>
    <xf numFmtId="165" fontId="1" fillId="19" borderId="28" xfId="5" applyNumberFormat="1" applyFont="1" applyFill="1" applyBorder="1" applyAlignment="1">
      <alignment horizontal="left" vertical="center" wrapText="1"/>
    </xf>
    <xf numFmtId="0" fontId="1" fillId="19" borderId="0" xfId="0" applyFont="1" applyFill="1" applyAlignment="1">
      <alignment wrapText="1"/>
    </xf>
    <xf numFmtId="165" fontId="27" fillId="15" borderId="29" xfId="5" applyNumberFormat="1" applyFont="1" applyFill="1" applyBorder="1" applyAlignment="1">
      <alignment horizontal="left" vertical="center" wrapText="1"/>
    </xf>
  </cellXfs>
  <cellStyles count="9">
    <cellStyle name="Comma 2" xfId="2" xr:uid="{44C28D43-8D37-4485-9ED6-C3650CD3BCFD}"/>
    <cellStyle name="Currency 2" xfId="6" xr:uid="{CB8A2F93-B328-4C67-8BB0-29F72C781A85}"/>
    <cellStyle name="Hyperlink 2" xfId="7" xr:uid="{60E4251B-47CF-452C-8994-202C80F5A29D}"/>
    <cellStyle name="Normal" xfId="0" builtinId="0"/>
    <cellStyle name="Normal 2" xfId="1" xr:uid="{94CC4C4A-9C84-4A6D-8719-95A0848916F5}"/>
    <cellStyle name="Normal 3" xfId="5" xr:uid="{232EDC42-1F8F-4649-8657-412996E84966}"/>
    <cellStyle name="Percent" xfId="4" builtinId="5"/>
    <cellStyle name="Percent 2" xfId="3" xr:uid="{8A20B5F3-2205-4697-A63A-8E2698751406}"/>
    <cellStyle name="Percent 3" xfId="8" xr:uid="{A792D3D0-D953-4D49-A7E0-9832A3A0D318}"/>
  </cellStyles>
  <dxfs count="64">
    <dxf>
      <font>
        <color theme="9"/>
      </font>
    </dxf>
    <dxf>
      <font>
        <color rgb="FFFF0000"/>
      </font>
    </dxf>
    <dxf>
      <font>
        <color auto="1"/>
      </font>
    </dxf>
    <dxf>
      <font>
        <color theme="9"/>
      </font>
      <fill>
        <patternFill patternType="none">
          <bgColor auto="1"/>
        </patternFill>
      </fill>
    </dxf>
    <dxf>
      <font>
        <color rgb="FFFF0000"/>
      </font>
      <fill>
        <patternFill patternType="none">
          <bgColor auto="1"/>
        </patternFill>
      </fill>
    </dxf>
    <dxf>
      <font>
        <color theme="9"/>
      </font>
    </dxf>
    <dxf>
      <font>
        <color rgb="FFFF0000"/>
      </font>
    </dxf>
    <dxf>
      <font>
        <color auto="1"/>
      </font>
    </dxf>
    <dxf>
      <font>
        <color theme="9"/>
      </font>
      <fill>
        <patternFill patternType="none">
          <bgColor auto="1"/>
        </patternFill>
      </fill>
    </dxf>
    <dxf>
      <font>
        <color rgb="FFFF0000"/>
      </font>
      <fill>
        <patternFill patternType="none">
          <bgColor auto="1"/>
        </patternFill>
      </fill>
    </dxf>
    <dxf>
      <font>
        <color theme="9"/>
      </font>
    </dxf>
    <dxf>
      <font>
        <color rgb="FFFF0000"/>
      </font>
    </dxf>
    <dxf>
      <font>
        <color theme="9"/>
      </font>
    </dxf>
    <dxf>
      <font>
        <color rgb="FFFF0000"/>
      </font>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theme="1"/>
        <name val="Calibri"/>
        <family val="2"/>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right style="thin">
          <color theme="1"/>
        </right>
        <top/>
        <bottom/>
      </border>
    </dxf>
    <dxf>
      <border outline="0">
        <left style="medium">
          <color indexed="64"/>
        </left>
        <right style="medium">
          <color indexed="64"/>
        </right>
        <top style="thin">
          <color theme="1"/>
        </top>
        <bottom style="medium">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1"/>
        </left>
        <right style="thin">
          <color theme="1"/>
        </right>
        <top/>
        <bottom/>
      </border>
    </dxf>
    <dxf>
      <font>
        <b val="0"/>
        <i val="0"/>
        <strike val="0"/>
        <outline val="0"/>
        <shadow val="0"/>
        <u val="none"/>
        <vertAlign val="baseline"/>
        <sz val="11"/>
        <name val="Calibri"/>
        <family val="2"/>
      </font>
      <fill>
        <patternFill patternType="none">
          <fgColor indexed="64"/>
          <bgColor auto="1"/>
        </patternFill>
      </fill>
      <alignment horizontal="left" vertical="center" textRotation="0" wrapText="1" indent="0" justifyLastLine="0" shrinkToFit="0" readingOrder="0"/>
    </dxf>
    <dxf>
      <font>
        <b val="0"/>
        <i val="0"/>
        <strike val="0"/>
        <outline val="0"/>
        <shadow val="0"/>
        <u val="none"/>
        <vertAlign val="baseline"/>
        <sz val="11"/>
        <name val="Calibri"/>
        <family val="2"/>
      </font>
      <fill>
        <patternFill patternType="none">
          <fgColor indexed="64"/>
          <bgColor auto="1"/>
        </patternFill>
      </fill>
      <alignment horizontal="left" vertical="center" textRotation="0" wrapText="1" indent="0" justifyLastLine="0" shrinkToFit="0" readingOrder="0"/>
    </dxf>
    <dxf>
      <font>
        <b val="0"/>
        <i val="0"/>
        <strike val="0"/>
        <outline val="0"/>
        <shadow val="0"/>
        <u val="none"/>
        <vertAlign val="baseline"/>
        <sz val="11"/>
        <name val="Calibri"/>
        <family val="2"/>
      </font>
      <fill>
        <patternFill patternType="none">
          <fgColor indexed="64"/>
          <bgColor auto="1"/>
        </patternFill>
      </fill>
      <alignment horizontal="left" vertical="center" textRotation="0" wrapText="1" indent="0" justifyLastLine="0" shrinkToFit="0" readingOrder="0"/>
    </dxf>
    <dxf>
      <font>
        <b val="0"/>
        <i val="0"/>
        <strike val="0"/>
        <outline val="0"/>
        <shadow val="0"/>
        <u val="none"/>
        <vertAlign val="baseline"/>
        <sz val="11"/>
        <name val="Calibri"/>
        <family val="2"/>
      </font>
      <fill>
        <patternFill patternType="none">
          <fgColor indexed="64"/>
          <bgColor auto="1"/>
        </patternFill>
      </fill>
      <alignment horizontal="left" vertical="center" textRotation="0" wrapText="1" indent="0" justifyLastLine="0" shrinkToFit="0" readingOrder="0"/>
    </dxf>
    <dxf>
      <font>
        <b val="0"/>
        <i val="0"/>
        <strike val="0"/>
        <outline val="0"/>
        <shadow val="0"/>
        <u val="none"/>
        <vertAlign val="baseline"/>
        <sz val="11"/>
        <name val="Calibri"/>
        <family val="2"/>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theme="1"/>
        </right>
        <top/>
        <bottom/>
      </border>
    </dxf>
    <dxf>
      <font>
        <b val="0"/>
        <i val="0"/>
        <strike val="0"/>
        <outline val="0"/>
        <shadow val="0"/>
        <u val="none"/>
        <vertAlign val="baseline"/>
        <sz val="11"/>
        <name val="Calibri"/>
        <family val="2"/>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right style="thin">
          <color theme="1"/>
        </right>
      </border>
    </dxf>
    <dxf>
      <border outline="0">
        <left style="medium">
          <color rgb="FF000000"/>
        </left>
        <right style="medium">
          <color rgb="FF000000"/>
        </right>
        <top style="medium">
          <color rgb="FF000000"/>
        </top>
        <bottom style="medium">
          <color rgb="FF000000"/>
        </bottom>
      </border>
    </dxf>
    <dxf>
      <fill>
        <patternFill patternType="none">
          <fgColor indexed="64"/>
          <bgColor auto="1"/>
        </patternFill>
      </fill>
      <alignment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medium">
          <color rgb="FF000000"/>
        </left>
        <right style="medium">
          <color rgb="FF000000"/>
        </right>
        <top/>
        <bottom/>
      </border>
    </dxf>
    <dxf>
      <fill>
        <patternFill patternType="none">
          <fgColor indexed="64"/>
          <bgColor auto="1"/>
        </patternFill>
      </fill>
      <alignment horizontal="left" textRotation="0" wrapText="1" indent="0" justifyLastLine="0" shrinkToFit="0" readingOrder="0"/>
    </dxf>
    <dxf>
      <fill>
        <patternFill patternType="none">
          <fgColor indexed="64"/>
          <bgColor auto="1"/>
        </patternFill>
      </fill>
      <alignment horizontal="left" textRotation="0" wrapText="1" indent="0" justifyLastLine="0" shrinkToFit="0" readingOrder="0"/>
    </dxf>
    <dxf>
      <fill>
        <patternFill patternType="none">
          <fgColor indexed="64"/>
          <bgColor auto="1"/>
        </patternFill>
      </fill>
      <alignment horizontal="left" textRotation="0" wrapText="1" indent="0" justifyLastLine="0" shrinkToFit="0" readingOrder="0"/>
      <border diagonalUp="0" diagonalDown="0" outline="0">
        <left/>
        <right style="thin">
          <color theme="1"/>
        </right>
        <top/>
        <bottom/>
      </border>
    </dxf>
    <dxf>
      <fill>
        <patternFill patternType="none">
          <fgColor indexed="64"/>
          <bgColor auto="1"/>
        </patternFill>
      </fill>
      <alignment horizontal="lef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horizontal="left" textRotation="0" wrapText="1" indent="0" justifyLastLine="0" shrinkToFit="0" readingOrder="0"/>
    </dxf>
    <dxf>
      <fill>
        <patternFill patternType="none">
          <fgColor indexed="64"/>
          <bgColor auto="1"/>
        </patternFill>
      </fill>
      <alignment horizontal="left" textRotation="0" wrapText="1" indent="0" justifyLastLine="0" shrinkToFit="0" readingOrder="0"/>
    </dxf>
    <dxf>
      <fill>
        <patternFill patternType="none">
          <fgColor indexed="64"/>
          <bgColor auto="1"/>
        </patternFill>
      </fill>
      <alignment horizontal="left" textRotation="0" wrapText="1" indent="0" justifyLastLine="0" shrinkToFit="0" readingOrder="0"/>
      <border diagonalUp="0" diagonalDown="0" outline="0">
        <left/>
        <right style="thin">
          <color theme="1"/>
        </right>
        <top/>
        <bottom/>
      </border>
    </dxf>
    <dxf>
      <fill>
        <patternFill patternType="none">
          <fgColor indexed="64"/>
          <bgColor auto="1"/>
        </patternFill>
      </fill>
      <alignment horizontal="lef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border diagonalUp="0" diagonalDown="0" outline="0">
        <left/>
        <right style="thin">
          <color theme="1"/>
        </right>
        <top/>
        <bottom/>
      </border>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right style="thin">
          <color theme="1"/>
        </right>
        <top/>
        <bottom/>
      </border>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69905</xdr:colOff>
      <xdr:row>0</xdr:row>
      <xdr:rowOff>0</xdr:rowOff>
    </xdr:from>
    <xdr:to>
      <xdr:col>7</xdr:col>
      <xdr:colOff>22411</xdr:colOff>
      <xdr:row>2</xdr:row>
      <xdr:rowOff>22689</xdr:rowOff>
    </xdr:to>
    <xdr:pic>
      <xdr:nvPicPr>
        <xdr:cNvPr id="2" name="Picture 1">
          <a:extLst>
            <a:ext uri="{FF2B5EF4-FFF2-40B4-BE49-F238E27FC236}">
              <a16:creationId xmlns:a16="http://schemas.microsoft.com/office/drawing/2014/main" id="{2D98F4CA-1E71-94F8-6A79-3912DFC88D1D}"/>
            </a:ext>
          </a:extLst>
        </xdr:cNvPr>
        <xdr:cNvPicPr>
          <a:picLocks noChangeAspect="1"/>
        </xdr:cNvPicPr>
      </xdr:nvPicPr>
      <xdr:blipFill>
        <a:blip xmlns:r="http://schemas.openxmlformats.org/officeDocument/2006/relationships" r:embed="rId1"/>
        <a:stretch>
          <a:fillRect/>
        </a:stretch>
      </xdr:blipFill>
      <xdr:spPr>
        <a:xfrm>
          <a:off x="10947081" y="0"/>
          <a:ext cx="1790271" cy="2704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Alex Miles" id="{0D4BD831-F035-4216-91E3-822BC5BE4910}" userId="S::amiles@180systems.com::ec4cc135-011a-484d-8029-dc3ba9be0c5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58FB1A-9EB9-4CB1-910B-320F9C7A0FA1}" name="Table3" displayName="Table3" ref="A3:E13" totalsRowShown="0" headerRowDxfId="63" dataDxfId="62">
  <autoFilter ref="A3:E13" xr:uid="{A558FB1A-9EB9-4CB1-910B-320F9C7A0FA1}"/>
  <tableColumns count="5">
    <tableColumn id="5" xr3:uid="{59ABBFF3-C723-4499-B0B7-381E4FF92B46}" name="User Column" dataDxfId="61"/>
    <tableColumn id="1" xr3:uid="{89CFC556-523B-457D-BCA0-7D3EC6666764}" name="Strengths" dataDxfId="60"/>
    <tableColumn id="2" xr3:uid="{3C1E4F4B-2042-4427-A850-B9982A5CF2D0}" name="Weaknesses" dataDxfId="59"/>
    <tableColumn id="3" xr3:uid="{09D37E61-E679-473F-9BF5-360A948F7BF3}" name="Opportunities" dataDxfId="58"/>
    <tableColumn id="4" xr3:uid="{22F6C983-AFA2-4004-87DF-9D3FBE68B7F8}" name="Threats" dataDxfId="57"/>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F7A3C4-B4B1-450C-9BEF-1EE51491A3FB}" name="Table358" displayName="Table358" ref="A3:D18" totalsRowShown="0" headerRowDxfId="56" dataDxfId="55">
  <autoFilter ref="A3:D18" xr:uid="{5DB79A78-DA12-4FA3-AFED-52E93231CEE1}"/>
  <tableColumns count="4">
    <tableColumn id="5" xr3:uid="{214BBC66-32CB-4DC6-A175-111925FF9C4A}" name="User Column" dataDxfId="54"/>
    <tableColumn id="1" xr3:uid="{99951F18-5118-4E92-A066-E3BB27122017}" name="Business Goal" dataDxfId="53"/>
    <tableColumn id="3" xr3:uid="{684C5063-B487-41DC-B755-EE4F7CB6E55D}" name="Metric" dataDxfId="52"/>
    <tableColumn id="2" xr3:uid="{86436C92-2E6E-4D2A-8EBE-BAC3EADA8493}" name="Progress Tracking" dataDxfId="51"/>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B79A78-DA12-4FA3-AFED-52E93231CEE1}" name="Table35" displayName="Table35" ref="A3:C18" totalsRowShown="0" headerRowDxfId="50" dataDxfId="49">
  <autoFilter ref="A3:C18" xr:uid="{5DB79A78-DA12-4FA3-AFED-52E93231CEE1}"/>
  <tableColumns count="3">
    <tableColumn id="5" xr3:uid="{6EA80150-AA13-498E-BCF0-88D9BBA883D9}" name="User Column" dataDxfId="48"/>
    <tableColumn id="1" xr3:uid="{65D6E5B1-47ED-4B2D-8CB1-E36B2E834EE6}" name="Critical Success Factor (CSF)" dataDxfId="47"/>
    <tableColumn id="2" xr3:uid="{5308454D-27BF-4762-AA72-0A2787B970F0}" name="System Requirements to Achieve CSFs" dataDxfId="46"/>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C8E1C31-7565-4E70-AC55-17456EE1492C}" name="Table357" displayName="Table357" ref="A22:C37" totalsRowShown="0" headerRowDxfId="45" dataDxfId="44">
  <autoFilter ref="A22:C37" xr:uid="{8C8E1C31-7565-4E70-AC55-17456EE1492C}"/>
  <tableColumns count="3">
    <tableColumn id="5" xr3:uid="{8089D15D-B37F-4877-A2B5-BC405345E334}" name="User Column" dataDxfId="43"/>
    <tableColumn id="1" xr3:uid="{69DEA1D7-A8C3-4945-8010-BFDA4E9EECCE}" name="Problems" dataDxfId="42"/>
    <tableColumn id="2" xr3:uid="{04479852-07BE-4643-AFD6-85810D20B392}" name="System Requirements to Eliminate Problems" dataDxfId="41"/>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457931-6C3A-4F5C-9005-63DD2F28CD99}" name="Table2" displayName="Table2" ref="A3:C32" totalsRowShown="0" headerRowDxfId="40" dataDxfId="38" headerRowBorderDxfId="39" tableBorderDxfId="37">
  <autoFilter ref="A3:C32" xr:uid="{97457931-6C3A-4F5C-9005-63DD2F28CD99}"/>
  <tableColumns count="3">
    <tableColumn id="3" xr3:uid="{C383CE02-0E56-4A2E-8F87-94A970FC42B0}" name="User Column" dataDxfId="36"/>
    <tableColumn id="1" xr3:uid="{65926D37-68A3-4BA1-B67D-92120E0CD42F}" name="Question" dataDxfId="35"/>
    <tableColumn id="2" xr3:uid="{C3A555D3-3FBE-40F7-A160-9FA007D3445C}" name="Response" dataDxfId="34"/>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97B5FB-385A-4938-BBD5-578D82C966B7}" name="Table5" displayName="Table5" ref="A3:F16" totalsRowShown="0" headerRowDxfId="33" dataDxfId="32">
  <autoFilter ref="A3:F16" xr:uid="{6797B5FB-385A-4938-BBD5-578D82C966B7}"/>
  <tableColumns count="6">
    <tableColumn id="1" xr3:uid="{96D40FC0-03FC-4DCB-B3B1-72B74B82552D}" name="User Column" dataDxfId="31"/>
    <tableColumn id="2" xr3:uid="{4CE25D9E-4B09-4865-9056-C1673A2D3E9E}" name="Meeting" dataDxfId="30"/>
    <tableColumn id="3" xr3:uid="{4DB3C4B7-D3C1-46F3-99CA-BB004B4D87F9}" name="Discussion Points" dataDxfId="29"/>
    <tableColumn id="4" xr3:uid="{600EF730-1AAF-433B-8858-D9FCA8CEB967}" name="Attendees" dataDxfId="28"/>
    <tableColumn id="5" xr3:uid="{A0E61F83-1D4D-4E76-829C-ED1B7F2CBC2F}" name="Duration" dataDxfId="27"/>
    <tableColumn id="10" xr3:uid="{94B82F89-20F5-4794-87CD-37E8506BF6C3}" name="Deliverable" dataDxfId="26"/>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2337D0-0775-4DE5-A436-1C080CE73E95}" name="Table1" displayName="Table1" ref="A3:I28" totalsRowShown="0" headerRowDxfId="25" dataDxfId="24" tableBorderDxfId="23">
  <autoFilter ref="A3:I28" xr:uid="{902337D0-0775-4DE5-A436-1C080CE73E95}"/>
  <tableColumns count="9">
    <tableColumn id="13" xr3:uid="{92EDB2AA-8691-4EE5-BF8B-E02E7ED661D4}" name="User Column" dataDxfId="22"/>
    <tableColumn id="1" xr3:uid="{025D6BBC-85A3-4659-B445-DB4AB526E398}" name="Topic" dataDxfId="21"/>
    <tableColumn id="2" xr3:uid="{12580E0C-09D7-4AC1-BBB1-4B89B602A9A8}" name="Frequency" dataDxfId="20"/>
    <tableColumn id="4" xr3:uid="{A10A3011-CB04-433C-970C-55A29C06D7CB}" name="Primary Author of the Message" dataDxfId="19"/>
    <tableColumn id="6" xr3:uid="{D5144E01-55AF-41FF-817F-08EB2ED29B92}" name="Communication Method" dataDxfId="18"/>
    <tableColumn id="8" xr3:uid="{F95A4FC6-0905-41E9-A84F-A7983D5EAF96}" name="Target Audience" dataDxfId="17"/>
    <tableColumn id="10" xr3:uid="{C10D1AF6-C5C6-4902-A4D7-237CC04CA6C4}" name="Feedback Mechanism" dataDxfId="16"/>
    <tableColumn id="11" xr3:uid="{15DD634E-3E0C-4145-B19B-1E7B90077CFE}" name="Deliverable" dataDxfId="15"/>
    <tableColumn id="12" xr3:uid="{47CE2ECD-6FC5-40D7-BE8A-E8B80A84119F}" name="Status" dataDxfId="14"/>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3-09-04T17:36:30.92" personId="{0D4BD831-F035-4216-91E3-822BC5BE4910}" id="{4EE1AC03-5189-4D4B-812A-B5D74F06967B}">
    <text>Rate of return used to discount future cash flows back to present value.</text>
  </threadedComment>
  <threadedComment ref="A11" dT="2023-09-04T17:21:52.41" personId="{0D4BD831-F035-4216-91E3-822BC5BE4910}" id="{A5B3CB45-968D-4D56-B499-BA272F91D4CB}">
    <text>NPV of Business Case. Projects should not be accepted if their NPV is less than 0.</text>
  </threadedComment>
  <threadedComment ref="A15" dT="2023-09-04T17:17:56.38" personId="{0D4BD831-F035-4216-91E3-822BC5BE4910}" id="{9827D3D6-7830-4EF9-AB57-06A73BA790E0}">
    <text>Categories can be added, modified, or deleted based on your project.</text>
  </threadedComment>
  <threadedComment ref="B15" dT="2023-09-04T17:17:20.62" personId="{0D4BD831-F035-4216-91E3-822BC5BE4910}" id="{B5B2C217-138B-43BE-BC20-AD5A8479ACD2}">
    <text>Project costs are incurred in year 0 until GoLive.</text>
  </threadedComment>
  <threadedComment ref="A17" dT="2023-09-04T17:13:56.20" personId="{0D4BD831-F035-4216-91E3-822BC5BE4910}" id="{FFECD9EC-C748-4880-9378-A1D505F5F408}">
    <text>Total vendor implementation costs.</text>
  </threadedComment>
  <threadedComment ref="A19" dT="2023-09-04T17:14:31.39" personId="{0D4BD831-F035-4216-91E3-822BC5BE4910}" id="{675829FD-6268-4932-9F3D-88A3B4D45CC3}">
    <text>Example: Hardware additions/upgrades like mobile scanners.</text>
  </threadedComment>
  <threadedComment ref="A20" dT="2023-09-04T17:14:47.54" personId="{0D4BD831-F035-4216-91E3-822BC5BE4910}" id="{4BD232BD-5BED-42EA-ADB9-C838B872C60C}">
    <text>Sum of internal costs expected for the project. Some SMEs may choose not to track this information.</text>
  </threadedComment>
  <threadedComment ref="A22" dT="2023-09-04T17:15:30.46" personId="{0D4BD831-F035-4216-91E3-822BC5BE4910}" id="{B3F0D897-3BBF-4ECF-9FAC-BCE67CA05CEA}">
    <text>Project only expenses.</text>
  </threadedComment>
  <threadedComment ref="A23" dT="2023-09-04T17:16:22.11" personId="{0D4BD831-F035-4216-91E3-822BC5BE4910}" id="{A1AAEAF6-B607-4CC2-A9ED-8EB9ED3CB28F}">
    <text>Technology may provide licenses and/or subscription costs depending on their model.</text>
  </threadedComment>
  <threadedComment ref="A24" dT="2023-09-04T17:16:54.60" personId="{0D4BD831-F035-4216-91E3-822BC5BE4910}" id="{E95D5D2F-8AF9-4975-B002-D055E8E6C40B}">
    <text>Subscriptions may include annual maintenance and software upgrades or could be included as a separate line.</text>
  </threadedComment>
  <threadedComment ref="A26" dT="2023-09-04T17:34:01.62" personId="{0D4BD831-F035-4216-91E3-822BC5BE4910}" id="{CEC7E48F-54F6-4DC6-96A1-1FAB3D8A28A9}">
    <text>New hires required to support the new system.</text>
  </threadedComment>
  <threadedComment ref="A28" dT="2023-09-04T17:15:43.59" personId="{0D4BD831-F035-4216-91E3-822BC5BE4910}" id="{DB460CA7-CFB3-4CC8-BD50-BABF7516D227}">
    <text>Ongoing day-to-day business costs.</text>
  </threadedComment>
  <threadedComment ref="A30" dT="2023-09-04T17:19:45.03" personId="{0D4BD831-F035-4216-91E3-822BC5BE4910}" id="{043C07B9-288E-405E-9E9E-DB8890CC1819}">
    <text>Calculated field driven by discount rate in B3 used to calculate present value of future costs.</text>
  </threadedComment>
  <threadedComment ref="A34" dT="2023-09-04T17:20:46.49" personId="{0D4BD831-F035-4216-91E3-822BC5BE4910}" id="{CAB7D3A6-B02F-4EFF-95D8-78BFD99F33C2}">
    <text>Tangible benefits come from cost savings and revenue increases from project implementation.</text>
  </threadedComment>
  <threadedComment ref="A49" dT="2023-09-04T17:22:20.87" personId="{0D4BD831-F035-4216-91E3-822BC5BE4910}" id="{682D6250-FE2E-495C-AC3D-8AD000347C65}">
    <text>Internal staff involved in project.</text>
  </threadedComment>
  <threadedComment ref="D49" dT="2023-09-04T17:23:30.64" personId="{0D4BD831-F035-4216-91E3-822BC5BE4910}" id="{BF381D3A-7A1A-4CE3-AFE3-82C2F0F15ED1}">
    <text>% of time person is expected to spend on the project. There are time estimates provided in the DCC Workbook Presentation (Page 25).</text>
  </threadedComment>
  <threadedComment ref="E49" dT="2023-09-04T17:24:10.89" personId="{0D4BD831-F035-4216-91E3-822BC5BE4910}" id="{052BAD79-C792-44A9-BD12-D59BC148E7F7}">
    <text>Blended rate can be used to protect individual salary information if required.</text>
  </threadedComment>
</ThreadedComments>
</file>

<file path=xl/threadedComments/threadedComment2.xml><?xml version="1.0" encoding="utf-8"?>
<ThreadedComments xmlns="http://schemas.microsoft.com/office/spreadsheetml/2018/threadedcomments" xmlns:x="http://schemas.openxmlformats.org/spreadsheetml/2006/main">
  <threadedComment ref="A5" dT="2023-09-04T17:36:40.28" personId="{0D4BD831-F035-4216-91E3-822BC5BE4910}" id="{38099FE3-4C30-40AA-A644-A64FE907BE43}">
    <text>rate of return used to discount future cash flows back to their present value.</text>
  </threadedComment>
  <threadedComment ref="A11" dT="2023-09-04T17:21:52.41" personId="{0D4BD831-F035-4216-91E3-822BC5BE4910}" id="{3EA1174B-E105-45B1-87C6-09F8A9907924}">
    <text>NPV of Business Case. Projects should not be accepted if their NPV is less than 0.</text>
  </threadedComment>
  <threadedComment ref="A15" dT="2023-09-04T17:17:56.38" personId="{0D4BD831-F035-4216-91E3-822BC5BE4910}" id="{06D592F1-8460-4245-80C8-AAE836A43F24}">
    <text>Categories can be added, modified, or deleted based on your project.</text>
  </threadedComment>
  <threadedComment ref="B15" dT="2023-09-04T17:17:20.62" personId="{0D4BD831-F035-4216-91E3-822BC5BE4910}" id="{1C455701-6CC3-40A9-96FF-E6C035DEC450}">
    <text>Project costs are incurred in year 0 until GoLive.</text>
  </threadedComment>
  <threadedComment ref="A17" dT="2023-09-04T17:13:56.20" personId="{0D4BD831-F035-4216-91E3-822BC5BE4910}" id="{840BFAC2-BD32-467C-8585-900EFA07BB5E}">
    <text>Total vendor implementation costs.</text>
  </threadedComment>
  <threadedComment ref="A19" dT="2023-09-04T17:14:31.39" personId="{0D4BD831-F035-4216-91E3-822BC5BE4910}" id="{D312F14E-8EA6-4BA5-8251-0AF7FE2036BF}">
    <text>Example: Hardware additions/upgrades like mobile scanners.</text>
  </threadedComment>
  <threadedComment ref="A20" dT="2023-09-04T17:14:47.54" personId="{0D4BD831-F035-4216-91E3-822BC5BE4910}" id="{7B128E3B-798C-4B34-A720-16CCF852D9B2}">
    <text>Sum of internal costs expected for the project. Some SMEs may choose not to track this information.</text>
  </threadedComment>
  <threadedComment ref="A22" dT="2023-09-04T17:15:30.46" personId="{0D4BD831-F035-4216-91E3-822BC5BE4910}" id="{CF6DA209-C875-4922-8EB1-85BACE54E99D}">
    <text>Project only expenses.</text>
  </threadedComment>
  <threadedComment ref="A23" dT="2023-09-04T17:16:22.11" personId="{0D4BD831-F035-4216-91E3-822BC5BE4910}" id="{90C6DDA3-B1A9-4392-9AE3-BE800546DD45}">
    <text>Technology may provide licenses and/or subscription costs depending on their model.</text>
  </threadedComment>
  <threadedComment ref="A24" dT="2023-09-04T17:16:54.60" personId="{0D4BD831-F035-4216-91E3-822BC5BE4910}" id="{55796A03-A048-4499-9835-40A049C1260B}">
    <text>Subscriptions may include annual maintenance and software upgrades or could be included as a separate line.</text>
  </threadedComment>
  <threadedComment ref="A26" dT="2023-09-04T17:34:01.62" personId="{0D4BD831-F035-4216-91E3-822BC5BE4910}" id="{534DD52D-48F5-4FAD-84B4-B4DB3480AB84}">
    <text>New hires required to support the new system.</text>
  </threadedComment>
  <threadedComment ref="A28" dT="2023-09-04T17:15:43.59" personId="{0D4BD831-F035-4216-91E3-822BC5BE4910}" id="{A8BEC7A6-423C-41AF-8383-298B298A9F5C}">
    <text>Ongoing day-to-day business costs.</text>
  </threadedComment>
  <threadedComment ref="A30" dT="2023-09-04T17:19:45.03" personId="{0D4BD831-F035-4216-91E3-822BC5BE4910}" id="{539C092A-4583-42ED-BB61-5E3E5D818BB6}">
    <text>Calculated field driven by discount rate in B3 used to calculate present value of future costs.</text>
  </threadedComment>
  <threadedComment ref="A34" dT="2023-09-04T17:20:46.49" personId="{0D4BD831-F035-4216-91E3-822BC5BE4910}" id="{43F876AB-EB0C-4927-94DC-47EE938B60A0}">
    <text>Tangible benefits come from cost savings and revenue increases from project implementation.</text>
  </threadedComment>
  <threadedComment ref="A49" dT="2023-09-04T17:22:20.87" personId="{0D4BD831-F035-4216-91E3-822BC5BE4910}" id="{A8AC97A7-7A01-4AE0-8910-1A5B026A2279}">
    <text>Internal staff involved in project.</text>
  </threadedComment>
  <threadedComment ref="D49" dT="2023-09-04T17:23:30.64" personId="{0D4BD831-F035-4216-91E3-822BC5BE4910}" id="{3E18D65E-7365-4D8E-AEC9-F1EE8B204D8A}">
    <text>% of time person is expected to spend on the project. There are time estimates provided in the DCC Workbook Presentation (Page 25).</text>
  </threadedComment>
  <threadedComment ref="E49" dT="2023-09-04T17:24:10.89" personId="{0D4BD831-F035-4216-91E3-822BC5BE4910}" id="{7B26533A-C46B-4EFB-A595-23CADD1B0607}">
    <text>Blended rate can be used to protect individual salary information if required.</text>
  </threadedComment>
</ThreadedComments>
</file>

<file path=xl/threadedComments/threadedComment3.xml><?xml version="1.0" encoding="utf-8"?>
<ThreadedComments xmlns="http://schemas.microsoft.com/office/spreadsheetml/2018/threadedcomments" xmlns:x="http://schemas.openxmlformats.org/spreadsheetml/2006/main">
  <threadedComment ref="B3" dT="2023-09-08T19:26:46.40" personId="{0D4BD831-F035-4216-91E3-822BC5BE4910}" id="{493F44EA-AB54-436F-BFE7-6DBD4F9A79C7}">
    <text>Variance threshold that will trigger red highlighted text.</text>
  </threadedComment>
</ThreadedComments>
</file>

<file path=xl/threadedComments/threadedComment4.xml><?xml version="1.0" encoding="utf-8"?>
<ThreadedComments xmlns="http://schemas.microsoft.com/office/spreadsheetml/2018/threadedcomments" xmlns:x="http://schemas.openxmlformats.org/spreadsheetml/2006/main">
  <threadedComment ref="B3" dT="2023-09-08T19:26:46.40" personId="{0D4BD831-F035-4216-91E3-822BC5BE4910}" id="{CDD51911-A95D-4842-B45E-229B5CA6CB57}">
    <text>Variance threshold that will trigger red highlighted text.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51CD-46A8-4CF5-86F8-678EC17522F5}">
  <dimension ref="A1:D14"/>
  <sheetViews>
    <sheetView zoomScaleNormal="100" workbookViewId="0">
      <selection sqref="A1:D1"/>
    </sheetView>
  </sheetViews>
  <sheetFormatPr defaultColWidth="8.7265625" defaultRowHeight="14.5" x14ac:dyDescent="0.35"/>
  <cols>
    <col min="1" max="1" width="13.81640625" style="76" bestFit="1" customWidth="1"/>
    <col min="2" max="2" width="48.7265625" style="76" customWidth="1"/>
    <col min="3" max="3" width="43.81640625" style="76" customWidth="1"/>
    <col min="4" max="4" width="49.26953125" style="76" customWidth="1"/>
    <col min="5" max="16384" width="8.7265625" style="38"/>
  </cols>
  <sheetData>
    <row r="1" spans="1:4" ht="24" thickBot="1" x14ac:dyDescent="0.4">
      <c r="A1" s="189" t="s">
        <v>0</v>
      </c>
      <c r="B1" s="190"/>
      <c r="C1" s="190"/>
      <c r="D1" s="191"/>
    </row>
    <row r="2" spans="1:4" s="76" customFormat="1" ht="187" customHeight="1" thickBot="1" x14ac:dyDescent="0.4">
      <c r="A2" s="192" t="s">
        <v>1</v>
      </c>
      <c r="B2" s="193"/>
      <c r="C2" s="193"/>
      <c r="D2" s="194"/>
    </row>
    <row r="4" spans="1:4" x14ac:dyDescent="0.35">
      <c r="B4"/>
    </row>
    <row r="7" spans="1:4" x14ac:dyDescent="0.35">
      <c r="B7"/>
    </row>
    <row r="14" spans="1:4" x14ac:dyDescent="0.35">
      <c r="B14"/>
    </row>
  </sheetData>
  <mergeCells count="2">
    <mergeCell ref="A1:D1"/>
    <mergeCell ref="A2:D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95E1D-9869-4950-A17F-DBE713719BB3}">
  <dimension ref="A1:E24"/>
  <sheetViews>
    <sheetView zoomScale="115" zoomScaleNormal="115" workbookViewId="0">
      <selection sqref="A1:E1"/>
    </sheetView>
  </sheetViews>
  <sheetFormatPr defaultColWidth="8.7265625" defaultRowHeight="14.5" x14ac:dyDescent="0.35"/>
  <cols>
    <col min="1" max="1" width="13.81640625" style="76" bestFit="1" customWidth="1"/>
    <col min="2" max="2" width="48.7265625" style="76" customWidth="1"/>
    <col min="3" max="3" width="43.81640625" style="76" customWidth="1"/>
    <col min="4" max="4" width="49.26953125" style="76" customWidth="1"/>
    <col min="5" max="5" width="52.7265625" style="38" customWidth="1"/>
    <col min="6" max="16384" width="8.7265625" style="38"/>
  </cols>
  <sheetData>
    <row r="1" spans="1:5" ht="23.5" x14ac:dyDescent="0.35">
      <c r="A1" s="195" t="s">
        <v>279</v>
      </c>
      <c r="B1" s="195"/>
      <c r="C1" s="195"/>
      <c r="D1" s="195"/>
      <c r="E1" s="195"/>
    </row>
    <row r="2" spans="1:5" ht="15.5" x14ac:dyDescent="0.35">
      <c r="A2" s="196" t="s">
        <v>290</v>
      </c>
      <c r="B2" s="196"/>
      <c r="C2" s="196"/>
      <c r="D2" s="196"/>
      <c r="E2" s="196"/>
    </row>
    <row r="3" spans="1:5" x14ac:dyDescent="0.35">
      <c r="A3" s="21" t="s">
        <v>2</v>
      </c>
      <c r="B3" s="77" t="s">
        <v>3</v>
      </c>
      <c r="C3" s="77" t="s">
        <v>4</v>
      </c>
      <c r="D3" s="77" t="s">
        <v>5</v>
      </c>
      <c r="E3" s="77" t="s">
        <v>6</v>
      </c>
    </row>
    <row r="4" spans="1:5" ht="109.5" customHeight="1" x14ac:dyDescent="0.35">
      <c r="A4" s="125" t="s">
        <v>7</v>
      </c>
      <c r="B4" s="79" t="s">
        <v>8</v>
      </c>
      <c r="C4" s="79" t="s">
        <v>9</v>
      </c>
      <c r="D4" s="79" t="s">
        <v>10</v>
      </c>
      <c r="E4" s="79" t="s">
        <v>11</v>
      </c>
    </row>
    <row r="5" spans="1:5" ht="43.5" x14ac:dyDescent="0.35">
      <c r="A5" s="78" t="s">
        <v>12</v>
      </c>
      <c r="B5" s="80" t="s">
        <v>13</v>
      </c>
      <c r="C5" s="80" t="s">
        <v>14</v>
      </c>
      <c r="D5" s="80" t="s">
        <v>15</v>
      </c>
      <c r="E5" s="80" t="s">
        <v>16</v>
      </c>
    </row>
    <row r="6" spans="1:5" ht="43.5" x14ac:dyDescent="0.35">
      <c r="A6" s="78" t="s">
        <v>12</v>
      </c>
      <c r="B6" s="80" t="s">
        <v>17</v>
      </c>
      <c r="C6" s="80" t="s">
        <v>18</v>
      </c>
      <c r="D6" s="80" t="s">
        <v>19</v>
      </c>
      <c r="E6" s="80" t="s">
        <v>20</v>
      </c>
    </row>
    <row r="7" spans="1:5" x14ac:dyDescent="0.35">
      <c r="A7" s="127" t="s">
        <v>21</v>
      </c>
      <c r="B7" s="95"/>
      <c r="C7" s="95"/>
      <c r="D7" s="95"/>
      <c r="E7" s="95"/>
    </row>
    <row r="8" spans="1:5" x14ac:dyDescent="0.35">
      <c r="A8" s="128" t="s">
        <v>21</v>
      </c>
      <c r="B8" s="90"/>
      <c r="C8" s="90"/>
      <c r="D8" s="90"/>
      <c r="E8" s="90"/>
    </row>
    <row r="9" spans="1:5" x14ac:dyDescent="0.35">
      <c r="A9" s="128" t="s">
        <v>21</v>
      </c>
      <c r="B9" s="90"/>
      <c r="C9" s="90"/>
      <c r="D9" s="90"/>
      <c r="E9" s="90"/>
    </row>
    <row r="10" spans="1:5" x14ac:dyDescent="0.35">
      <c r="A10" s="128" t="s">
        <v>21</v>
      </c>
      <c r="B10" s="90"/>
      <c r="C10" s="90"/>
      <c r="D10" s="90"/>
      <c r="E10" s="90"/>
    </row>
    <row r="11" spans="1:5" x14ac:dyDescent="0.35">
      <c r="A11" s="128" t="s">
        <v>21</v>
      </c>
      <c r="B11" s="90"/>
      <c r="C11" s="90"/>
      <c r="D11" s="90"/>
      <c r="E11" s="90"/>
    </row>
    <row r="12" spans="1:5" x14ac:dyDescent="0.35">
      <c r="A12" s="128" t="s">
        <v>21</v>
      </c>
      <c r="B12" s="90"/>
      <c r="C12" s="90"/>
      <c r="D12" s="90"/>
      <c r="E12" s="90"/>
    </row>
    <row r="13" spans="1:5" x14ac:dyDescent="0.35">
      <c r="A13" s="128" t="s">
        <v>21</v>
      </c>
      <c r="B13" s="90"/>
      <c r="C13" s="90"/>
      <c r="D13" s="90"/>
      <c r="E13" s="90"/>
    </row>
    <row r="14" spans="1:5" x14ac:dyDescent="0.35">
      <c r="E14" s="76"/>
    </row>
    <row r="15" spans="1:5" x14ac:dyDescent="0.35">
      <c r="E15" s="76"/>
    </row>
    <row r="16" spans="1:5" x14ac:dyDescent="0.35">
      <c r="E16" s="76"/>
    </row>
    <row r="17" spans="5:5" x14ac:dyDescent="0.35">
      <c r="E17" s="76"/>
    </row>
    <row r="18" spans="5:5" x14ac:dyDescent="0.35">
      <c r="E18" s="76"/>
    </row>
    <row r="19" spans="5:5" x14ac:dyDescent="0.35">
      <c r="E19" s="76"/>
    </row>
    <row r="20" spans="5:5" x14ac:dyDescent="0.35">
      <c r="E20" s="76"/>
    </row>
    <row r="21" spans="5:5" x14ac:dyDescent="0.35">
      <c r="E21" s="76"/>
    </row>
    <row r="22" spans="5:5" x14ac:dyDescent="0.35">
      <c r="E22" s="76"/>
    </row>
    <row r="23" spans="5:5" x14ac:dyDescent="0.35">
      <c r="E23" s="76"/>
    </row>
    <row r="24" spans="5:5" x14ac:dyDescent="0.35">
      <c r="E24" s="76"/>
    </row>
  </sheetData>
  <mergeCells count="2">
    <mergeCell ref="A1:E1"/>
    <mergeCell ref="A2:E2"/>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6410-CC60-4D35-9369-98B4D84F59BA}">
  <dimension ref="A1:D18"/>
  <sheetViews>
    <sheetView zoomScale="130" zoomScaleNormal="130" workbookViewId="0">
      <selection activeCell="A3" sqref="A3"/>
    </sheetView>
  </sheetViews>
  <sheetFormatPr defaultColWidth="8.7265625" defaultRowHeight="14.5" x14ac:dyDescent="0.35"/>
  <cols>
    <col min="1" max="1" width="13.81640625" style="38" bestFit="1" customWidth="1"/>
    <col min="2" max="2" width="30.54296875" style="38" bestFit="1" customWidth="1"/>
    <col min="3" max="3" width="30.54296875" style="38" customWidth="1"/>
    <col min="4" max="4" width="52.453125" style="38" bestFit="1" customWidth="1"/>
    <col min="5" max="16384" width="8.7265625" style="38"/>
  </cols>
  <sheetData>
    <row r="1" spans="1:4" ht="23.5" x14ac:dyDescent="0.35">
      <c r="A1" s="195" t="s">
        <v>280</v>
      </c>
      <c r="B1" s="195"/>
      <c r="C1" s="195"/>
      <c r="D1" s="195"/>
    </row>
    <row r="2" spans="1:4" ht="15.5" x14ac:dyDescent="0.35">
      <c r="A2" s="196" t="s">
        <v>288</v>
      </c>
      <c r="B2" s="196"/>
      <c r="C2" s="196"/>
      <c r="D2" s="196"/>
    </row>
    <row r="3" spans="1:4" x14ac:dyDescent="0.35">
      <c r="A3" s="21" t="s">
        <v>2</v>
      </c>
      <c r="B3" s="77" t="s">
        <v>22</v>
      </c>
      <c r="C3" s="77" t="s">
        <v>23</v>
      </c>
      <c r="D3" s="77" t="s">
        <v>24</v>
      </c>
    </row>
    <row r="4" spans="1:4" ht="43.5" x14ac:dyDescent="0.35">
      <c r="A4" s="125" t="s">
        <v>7</v>
      </c>
      <c r="B4" s="79" t="s">
        <v>25</v>
      </c>
      <c r="C4" s="79" t="s">
        <v>26</v>
      </c>
      <c r="D4" s="79" t="s">
        <v>27</v>
      </c>
    </row>
    <row r="5" spans="1:4" ht="29" x14ac:dyDescent="0.35">
      <c r="A5" s="78" t="s">
        <v>12</v>
      </c>
      <c r="B5" s="79" t="s">
        <v>28</v>
      </c>
      <c r="C5" s="79" t="s">
        <v>29</v>
      </c>
      <c r="D5" s="79" t="s">
        <v>30</v>
      </c>
    </row>
    <row r="6" spans="1:4" ht="29" x14ac:dyDescent="0.35">
      <c r="A6" s="78" t="s">
        <v>12</v>
      </c>
      <c r="B6" s="79" t="s">
        <v>31</v>
      </c>
      <c r="C6" s="79" t="s">
        <v>32</v>
      </c>
      <c r="D6" s="80" t="s">
        <v>33</v>
      </c>
    </row>
    <row r="7" spans="1:4" ht="29" x14ac:dyDescent="0.35">
      <c r="A7" s="78" t="s">
        <v>12</v>
      </c>
      <c r="B7" s="79" t="s">
        <v>34</v>
      </c>
      <c r="C7" s="79" t="s">
        <v>35</v>
      </c>
      <c r="D7" s="80" t="s">
        <v>36</v>
      </c>
    </row>
    <row r="8" spans="1:4" ht="29" x14ac:dyDescent="0.35">
      <c r="A8" s="78" t="s">
        <v>12</v>
      </c>
      <c r="B8" s="79" t="s">
        <v>37</v>
      </c>
      <c r="C8" s="79" t="s">
        <v>38</v>
      </c>
      <c r="D8" s="80" t="s">
        <v>39</v>
      </c>
    </row>
    <row r="9" spans="1:4" ht="29" x14ac:dyDescent="0.35">
      <c r="A9" s="126" t="s">
        <v>12</v>
      </c>
      <c r="B9" s="79" t="s">
        <v>40</v>
      </c>
      <c r="C9" s="79" t="s">
        <v>41</v>
      </c>
      <c r="D9" s="80" t="s">
        <v>42</v>
      </c>
    </row>
    <row r="10" spans="1:4" x14ac:dyDescent="0.35">
      <c r="A10" s="77" t="s">
        <v>21</v>
      </c>
      <c r="B10" s="97"/>
      <c r="C10" s="98"/>
      <c r="D10" s="98"/>
    </row>
    <row r="11" spans="1:4" x14ac:dyDescent="0.35">
      <c r="A11" s="77" t="s">
        <v>21</v>
      </c>
      <c r="B11" s="99"/>
      <c r="C11" s="77"/>
      <c r="D11" s="77"/>
    </row>
    <row r="12" spans="1:4" x14ac:dyDescent="0.35">
      <c r="A12" s="77" t="s">
        <v>21</v>
      </c>
      <c r="B12" s="99"/>
      <c r="C12" s="77"/>
      <c r="D12" s="77"/>
    </row>
    <row r="13" spans="1:4" x14ac:dyDescent="0.35">
      <c r="A13" s="77" t="s">
        <v>21</v>
      </c>
      <c r="B13" s="99"/>
      <c r="C13" s="77"/>
      <c r="D13" s="77"/>
    </row>
    <row r="14" spans="1:4" ht="14.5" customHeight="1" x14ac:dyDescent="0.35">
      <c r="A14" s="77" t="s">
        <v>21</v>
      </c>
      <c r="B14" s="99"/>
      <c r="C14" s="77"/>
      <c r="D14" s="77"/>
    </row>
    <row r="15" spans="1:4" x14ac:dyDescent="0.35">
      <c r="A15" s="77" t="s">
        <v>21</v>
      </c>
      <c r="B15" s="99"/>
      <c r="C15" s="77"/>
      <c r="D15" s="77"/>
    </row>
    <row r="16" spans="1:4" x14ac:dyDescent="0.35">
      <c r="A16" s="77" t="s">
        <v>21</v>
      </c>
      <c r="B16" s="99"/>
      <c r="C16" s="77"/>
      <c r="D16" s="77"/>
    </row>
    <row r="17" spans="1:4" x14ac:dyDescent="0.35">
      <c r="A17" s="77" t="s">
        <v>21</v>
      </c>
      <c r="B17" s="99"/>
      <c r="C17" s="77"/>
      <c r="D17" s="77"/>
    </row>
    <row r="18" spans="1:4" x14ac:dyDescent="0.35">
      <c r="A18" s="77" t="s">
        <v>21</v>
      </c>
      <c r="B18" s="99"/>
      <c r="C18" s="77"/>
      <c r="D18" s="77"/>
    </row>
  </sheetData>
  <mergeCells count="2">
    <mergeCell ref="A1:D1"/>
    <mergeCell ref="A2:D2"/>
  </mergeCells>
  <phoneticPr fontId="28"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ADC4-07A2-493E-B11B-78968846269D}">
  <dimension ref="A1:D37"/>
  <sheetViews>
    <sheetView zoomScale="115" zoomScaleNormal="115" workbookViewId="0">
      <selection activeCell="A3" sqref="A3"/>
    </sheetView>
  </sheetViews>
  <sheetFormatPr defaultColWidth="8.7265625" defaultRowHeight="14.5" x14ac:dyDescent="0.35"/>
  <cols>
    <col min="1" max="1" width="13.81640625" style="38" bestFit="1" customWidth="1"/>
    <col min="2" max="2" width="51.453125" style="38" customWidth="1"/>
    <col min="3" max="3" width="60.1796875" style="38" customWidth="1"/>
    <col min="4" max="16384" width="8.7265625" style="38"/>
  </cols>
  <sheetData>
    <row r="1" spans="1:3" ht="23.5" x14ac:dyDescent="0.35">
      <c r="A1" s="195" t="s">
        <v>286</v>
      </c>
      <c r="B1" s="195"/>
      <c r="C1" s="195"/>
    </row>
    <row r="2" spans="1:3" ht="15.5" x14ac:dyDescent="0.35">
      <c r="A2" s="196" t="s">
        <v>291</v>
      </c>
      <c r="B2" s="196"/>
      <c r="C2" s="196"/>
    </row>
    <row r="3" spans="1:3" x14ac:dyDescent="0.35">
      <c r="A3" s="21" t="s">
        <v>2</v>
      </c>
      <c r="B3" s="77" t="s">
        <v>43</v>
      </c>
      <c r="C3" s="77" t="s">
        <v>44</v>
      </c>
    </row>
    <row r="4" spans="1:3" ht="43.5" x14ac:dyDescent="0.35">
      <c r="A4" s="125" t="s">
        <v>7</v>
      </c>
      <c r="B4" s="79" t="s">
        <v>45</v>
      </c>
      <c r="C4" s="79" t="s">
        <v>46</v>
      </c>
    </row>
    <row r="5" spans="1:3" ht="43.5" x14ac:dyDescent="0.35">
      <c r="A5" s="78" t="s">
        <v>12</v>
      </c>
      <c r="B5" s="79" t="s">
        <v>47</v>
      </c>
      <c r="C5" s="80" t="s">
        <v>48</v>
      </c>
    </row>
    <row r="6" spans="1:3" ht="43.5" x14ac:dyDescent="0.35">
      <c r="A6" s="78" t="s">
        <v>12</v>
      </c>
      <c r="B6" s="79" t="s">
        <v>49</v>
      </c>
      <c r="C6" s="80" t="s">
        <v>50</v>
      </c>
    </row>
    <row r="7" spans="1:3" ht="29" x14ac:dyDescent="0.35">
      <c r="A7" s="78" t="s">
        <v>12</v>
      </c>
      <c r="B7" s="79" t="s">
        <v>51</v>
      </c>
      <c r="C7" s="80" t="s">
        <v>52</v>
      </c>
    </row>
    <row r="8" spans="1:3" ht="72.5" x14ac:dyDescent="0.35">
      <c r="A8" s="78" t="s">
        <v>12</v>
      </c>
      <c r="B8" s="129" t="s">
        <v>53</v>
      </c>
      <c r="C8" s="80" t="s">
        <v>54</v>
      </c>
    </row>
    <row r="9" spans="1:3" x14ac:dyDescent="0.35">
      <c r="A9" s="130" t="s">
        <v>21</v>
      </c>
      <c r="B9" s="131"/>
      <c r="C9" s="131"/>
    </row>
    <row r="10" spans="1:3" x14ac:dyDescent="0.35">
      <c r="A10" s="132" t="s">
        <v>21</v>
      </c>
      <c r="B10" s="133"/>
      <c r="C10" s="133"/>
    </row>
    <row r="11" spans="1:3" x14ac:dyDescent="0.35">
      <c r="A11" s="132" t="s">
        <v>21</v>
      </c>
      <c r="B11" s="133"/>
      <c r="C11" s="133"/>
    </row>
    <row r="12" spans="1:3" x14ac:dyDescent="0.35">
      <c r="A12" s="132" t="s">
        <v>21</v>
      </c>
      <c r="B12" s="133"/>
      <c r="C12" s="133"/>
    </row>
    <row r="13" spans="1:3" x14ac:dyDescent="0.35">
      <c r="A13" s="132" t="s">
        <v>21</v>
      </c>
      <c r="B13" s="133"/>
      <c r="C13" s="133"/>
    </row>
    <row r="14" spans="1:3" x14ac:dyDescent="0.35">
      <c r="A14" s="132" t="s">
        <v>21</v>
      </c>
      <c r="B14" s="133"/>
      <c r="C14" s="133"/>
    </row>
    <row r="15" spans="1:3" x14ac:dyDescent="0.35">
      <c r="A15" s="132" t="s">
        <v>21</v>
      </c>
      <c r="B15" s="133"/>
      <c r="C15" s="133"/>
    </row>
    <row r="16" spans="1:3" x14ac:dyDescent="0.35">
      <c r="A16" s="132" t="s">
        <v>21</v>
      </c>
      <c r="B16" s="133"/>
      <c r="C16" s="133"/>
    </row>
    <row r="17" spans="1:4" x14ac:dyDescent="0.35">
      <c r="A17" s="132" t="s">
        <v>21</v>
      </c>
      <c r="B17" s="133"/>
      <c r="C17" s="133"/>
    </row>
    <row r="18" spans="1:4" x14ac:dyDescent="0.35">
      <c r="A18" s="132" t="s">
        <v>21</v>
      </c>
      <c r="B18" s="133"/>
      <c r="C18" s="133"/>
    </row>
    <row r="20" spans="1:4" ht="23.5" x14ac:dyDescent="0.35">
      <c r="A20" s="195" t="s">
        <v>286</v>
      </c>
      <c r="B20" s="195"/>
      <c r="C20" s="195"/>
    </row>
    <row r="21" spans="1:4" ht="15.5" customHeight="1" x14ac:dyDescent="0.35">
      <c r="A21" s="196" t="s">
        <v>288</v>
      </c>
      <c r="B21" s="196"/>
      <c r="C21" s="196"/>
      <c r="D21" s="181"/>
    </row>
    <row r="22" spans="1:4" x14ac:dyDescent="0.35">
      <c r="A22" s="21" t="s">
        <v>2</v>
      </c>
      <c r="B22" s="77" t="s">
        <v>55</v>
      </c>
      <c r="C22" s="77" t="s">
        <v>56</v>
      </c>
    </row>
    <row r="23" spans="1:4" x14ac:dyDescent="0.35">
      <c r="A23" s="125" t="s">
        <v>7</v>
      </c>
      <c r="B23" s="79" t="s">
        <v>57</v>
      </c>
      <c r="C23" s="79" t="s">
        <v>58</v>
      </c>
    </row>
    <row r="24" spans="1:4" ht="87" x14ac:dyDescent="0.35">
      <c r="A24" s="78" t="s">
        <v>12</v>
      </c>
      <c r="B24" s="79" t="s">
        <v>59</v>
      </c>
      <c r="C24" s="80" t="s">
        <v>60</v>
      </c>
    </row>
    <row r="25" spans="1:4" ht="43.5" x14ac:dyDescent="0.35">
      <c r="A25" s="78" t="s">
        <v>12</v>
      </c>
      <c r="B25" s="79" t="s">
        <v>61</v>
      </c>
      <c r="C25" s="80" t="s">
        <v>50</v>
      </c>
    </row>
    <row r="26" spans="1:4" ht="29" x14ac:dyDescent="0.35">
      <c r="A26" s="78" t="s">
        <v>12</v>
      </c>
      <c r="B26" s="79" t="s">
        <v>62</v>
      </c>
      <c r="C26" s="80" t="s">
        <v>52</v>
      </c>
    </row>
    <row r="27" spans="1:4" ht="72.5" x14ac:dyDescent="0.35">
      <c r="A27" s="78" t="s">
        <v>12</v>
      </c>
      <c r="B27" s="79" t="s">
        <v>63</v>
      </c>
      <c r="C27" s="80" t="s">
        <v>54</v>
      </c>
    </row>
    <row r="28" spans="1:4" x14ac:dyDescent="0.35">
      <c r="A28" s="130" t="s">
        <v>21</v>
      </c>
      <c r="B28" s="131"/>
      <c r="C28" s="131"/>
    </row>
    <row r="29" spans="1:4" x14ac:dyDescent="0.35">
      <c r="A29" s="132" t="s">
        <v>21</v>
      </c>
      <c r="B29" s="133"/>
      <c r="C29" s="133"/>
    </row>
    <row r="30" spans="1:4" x14ac:dyDescent="0.35">
      <c r="A30" s="132" t="s">
        <v>21</v>
      </c>
      <c r="B30" s="133"/>
      <c r="C30" s="133"/>
    </row>
    <row r="31" spans="1:4" x14ac:dyDescent="0.35">
      <c r="A31" s="132" t="s">
        <v>21</v>
      </c>
      <c r="B31" s="133"/>
      <c r="C31" s="133"/>
    </row>
    <row r="32" spans="1:4" x14ac:dyDescent="0.35">
      <c r="A32" s="132" t="s">
        <v>21</v>
      </c>
      <c r="B32" s="133"/>
      <c r="C32" s="133"/>
    </row>
    <row r="33" spans="1:3" x14ac:dyDescent="0.35">
      <c r="A33" s="132" t="s">
        <v>21</v>
      </c>
      <c r="B33" s="133"/>
      <c r="C33" s="133"/>
    </row>
    <row r="34" spans="1:3" x14ac:dyDescent="0.35">
      <c r="A34" s="132" t="s">
        <v>21</v>
      </c>
      <c r="B34" s="133"/>
      <c r="C34" s="133"/>
    </row>
    <row r="35" spans="1:3" x14ac:dyDescent="0.35">
      <c r="A35" s="132" t="s">
        <v>21</v>
      </c>
      <c r="B35" s="133"/>
      <c r="C35" s="133"/>
    </row>
    <row r="36" spans="1:3" x14ac:dyDescent="0.35">
      <c r="A36" s="132" t="s">
        <v>21</v>
      </c>
      <c r="B36" s="133"/>
      <c r="C36" s="133"/>
    </row>
    <row r="37" spans="1:3" x14ac:dyDescent="0.35">
      <c r="A37" s="132" t="s">
        <v>21</v>
      </c>
      <c r="B37" s="133"/>
      <c r="C37" s="133"/>
    </row>
  </sheetData>
  <mergeCells count="4">
    <mergeCell ref="A1:C1"/>
    <mergeCell ref="A20:C20"/>
    <mergeCell ref="A21:C21"/>
    <mergeCell ref="A2:C2"/>
  </mergeCells>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D385-AA4D-4039-9487-4B816BEA1DDA}">
  <dimension ref="A1:C32"/>
  <sheetViews>
    <sheetView zoomScale="115" zoomScaleNormal="115" workbookViewId="0">
      <selection sqref="A1:C1"/>
    </sheetView>
  </sheetViews>
  <sheetFormatPr defaultColWidth="8.7265625" defaultRowHeight="14.5" x14ac:dyDescent="0.35"/>
  <cols>
    <col min="1" max="1" width="16.453125" style="76" customWidth="1"/>
    <col min="2" max="2" width="73.1796875" style="76" customWidth="1"/>
    <col min="3" max="3" width="73.54296875" style="38" customWidth="1"/>
    <col min="4" max="16384" width="8.7265625" style="38"/>
  </cols>
  <sheetData>
    <row r="1" spans="1:3" ht="26.15" customHeight="1" x14ac:dyDescent="0.6">
      <c r="A1" s="197" t="s">
        <v>281</v>
      </c>
      <c r="B1" s="197"/>
      <c r="C1" s="197"/>
    </row>
    <row r="2" spans="1:3" ht="15.5" x14ac:dyDescent="0.35">
      <c r="A2" s="196" t="s">
        <v>292</v>
      </c>
      <c r="B2" s="196"/>
      <c r="C2" s="196"/>
    </row>
    <row r="3" spans="1:3" x14ac:dyDescent="0.35">
      <c r="A3" s="81" t="s">
        <v>2</v>
      </c>
      <c r="B3" s="82" t="s">
        <v>64</v>
      </c>
      <c r="C3" s="83" t="s">
        <v>65</v>
      </c>
    </row>
    <row r="4" spans="1:3" x14ac:dyDescent="0.35">
      <c r="A4" s="171" t="s">
        <v>66</v>
      </c>
      <c r="B4" s="170"/>
      <c r="C4" s="170"/>
    </row>
    <row r="5" spans="1:3" x14ac:dyDescent="0.35">
      <c r="A5" s="84" t="s">
        <v>21</v>
      </c>
      <c r="B5" s="85" t="s">
        <v>67</v>
      </c>
      <c r="C5" s="85"/>
    </row>
    <row r="6" spans="1:3" x14ac:dyDescent="0.35">
      <c r="A6" s="84" t="s">
        <v>21</v>
      </c>
      <c r="B6" s="85" t="s">
        <v>68</v>
      </c>
      <c r="C6" s="85"/>
    </row>
    <row r="7" spans="1:3" x14ac:dyDescent="0.35">
      <c r="A7" s="84" t="s">
        <v>21</v>
      </c>
      <c r="B7" s="85" t="s">
        <v>69</v>
      </c>
      <c r="C7" s="85"/>
    </row>
    <row r="8" spans="1:3" x14ac:dyDescent="0.35">
      <c r="A8" s="84" t="s">
        <v>21</v>
      </c>
      <c r="B8" s="85" t="s">
        <v>70</v>
      </c>
      <c r="C8" s="85"/>
    </row>
    <row r="9" spans="1:3" x14ac:dyDescent="0.35">
      <c r="A9" s="84" t="s">
        <v>21</v>
      </c>
      <c r="B9" s="85" t="s">
        <v>71</v>
      </c>
      <c r="C9" s="85"/>
    </row>
    <row r="10" spans="1:3" x14ac:dyDescent="0.35">
      <c r="A10" s="84" t="s">
        <v>21</v>
      </c>
      <c r="B10" s="86" t="s">
        <v>72</v>
      </c>
      <c r="C10" s="86"/>
    </row>
    <row r="11" spans="1:3" x14ac:dyDescent="0.35">
      <c r="A11" s="84" t="s">
        <v>21</v>
      </c>
      <c r="B11" s="85" t="s">
        <v>73</v>
      </c>
      <c r="C11" s="85"/>
    </row>
    <row r="12" spans="1:3" x14ac:dyDescent="0.35">
      <c r="A12" s="84" t="s">
        <v>21</v>
      </c>
      <c r="B12" s="85" t="s">
        <v>74</v>
      </c>
      <c r="C12" s="85"/>
    </row>
    <row r="13" spans="1:3" x14ac:dyDescent="0.35">
      <c r="A13" s="84" t="s">
        <v>21</v>
      </c>
      <c r="B13" s="85" t="s">
        <v>75</v>
      </c>
      <c r="C13" s="85"/>
    </row>
    <row r="14" spans="1:3" x14ac:dyDescent="0.35">
      <c r="A14" s="171" t="s">
        <v>76</v>
      </c>
      <c r="B14" s="171"/>
      <c r="C14" s="172"/>
    </row>
    <row r="15" spans="1:3" x14ac:dyDescent="0.35">
      <c r="A15" s="84" t="s">
        <v>21</v>
      </c>
      <c r="B15" s="87" t="s">
        <v>77</v>
      </c>
      <c r="C15" s="88"/>
    </row>
    <row r="16" spans="1:3" x14ac:dyDescent="0.35">
      <c r="A16" s="84" t="s">
        <v>21</v>
      </c>
      <c r="B16" s="89" t="s">
        <v>78</v>
      </c>
      <c r="C16" s="85"/>
    </row>
    <row r="17" spans="1:3" x14ac:dyDescent="0.35">
      <c r="A17" s="84" t="s">
        <v>21</v>
      </c>
      <c r="B17" s="89" t="s">
        <v>79</v>
      </c>
      <c r="C17" s="85"/>
    </row>
    <row r="18" spans="1:3" x14ac:dyDescent="0.35">
      <c r="A18" s="84" t="s">
        <v>21</v>
      </c>
      <c r="B18" s="89" t="s">
        <v>80</v>
      </c>
      <c r="C18" s="85"/>
    </row>
    <row r="19" spans="1:3" x14ac:dyDescent="0.35">
      <c r="A19" s="84" t="s">
        <v>21</v>
      </c>
      <c r="B19" s="89" t="s">
        <v>81</v>
      </c>
      <c r="C19" s="85"/>
    </row>
    <row r="20" spans="1:3" x14ac:dyDescent="0.35">
      <c r="A20" s="84" t="s">
        <v>21</v>
      </c>
      <c r="B20" s="89" t="s">
        <v>82</v>
      </c>
      <c r="C20" s="85"/>
    </row>
    <row r="21" spans="1:3" x14ac:dyDescent="0.35">
      <c r="A21" s="84" t="s">
        <v>21</v>
      </c>
      <c r="B21" s="89" t="s">
        <v>83</v>
      </c>
      <c r="C21" s="85"/>
    </row>
    <row r="22" spans="1:3" x14ac:dyDescent="0.35">
      <c r="A22" s="84" t="s">
        <v>21</v>
      </c>
      <c r="B22" s="89" t="s">
        <v>84</v>
      </c>
      <c r="C22" s="85"/>
    </row>
    <row r="23" spans="1:3" x14ac:dyDescent="0.35">
      <c r="A23" s="84" t="s">
        <v>21</v>
      </c>
      <c r="B23" s="89" t="s">
        <v>85</v>
      </c>
      <c r="C23" s="85"/>
    </row>
    <row r="24" spans="1:3" x14ac:dyDescent="0.35">
      <c r="A24" s="84" t="s">
        <v>21</v>
      </c>
      <c r="B24" s="89" t="s">
        <v>86</v>
      </c>
      <c r="C24" s="85"/>
    </row>
    <row r="25" spans="1:3" x14ac:dyDescent="0.35">
      <c r="A25" s="171" t="s">
        <v>87</v>
      </c>
      <c r="B25" s="170"/>
      <c r="C25" s="170"/>
    </row>
    <row r="26" spans="1:3" x14ac:dyDescent="0.35">
      <c r="A26" s="84" t="s">
        <v>21</v>
      </c>
      <c r="B26" s="90" t="s">
        <v>88</v>
      </c>
      <c r="C26" s="85"/>
    </row>
    <row r="27" spans="1:3" x14ac:dyDescent="0.35">
      <c r="A27" s="84" t="s">
        <v>21</v>
      </c>
      <c r="B27" s="90" t="s">
        <v>89</v>
      </c>
      <c r="C27" s="85"/>
    </row>
    <row r="28" spans="1:3" x14ac:dyDescent="0.35">
      <c r="A28" s="84" t="s">
        <v>21</v>
      </c>
      <c r="B28" s="88" t="s">
        <v>90</v>
      </c>
      <c r="C28" s="88"/>
    </row>
    <row r="29" spans="1:3" x14ac:dyDescent="0.35">
      <c r="A29" s="171" t="s">
        <v>91</v>
      </c>
      <c r="B29" s="170"/>
      <c r="C29" s="170"/>
    </row>
    <row r="30" spans="1:3" x14ac:dyDescent="0.35">
      <c r="A30" s="84" t="s">
        <v>21</v>
      </c>
      <c r="B30" s="85" t="s">
        <v>92</v>
      </c>
      <c r="C30" s="85"/>
    </row>
    <row r="31" spans="1:3" x14ac:dyDescent="0.35">
      <c r="A31" s="84" t="s">
        <v>21</v>
      </c>
      <c r="B31" s="85" t="s">
        <v>93</v>
      </c>
      <c r="C31" s="85"/>
    </row>
    <row r="32" spans="1:3" x14ac:dyDescent="0.35">
      <c r="A32" s="84" t="s">
        <v>21</v>
      </c>
      <c r="B32" s="86" t="s">
        <v>94</v>
      </c>
      <c r="C32" s="86"/>
    </row>
  </sheetData>
  <mergeCells count="2">
    <mergeCell ref="A1:C1"/>
    <mergeCell ref="A2:C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D7A2-7BE7-4A76-9F91-92F7C982E082}">
  <dimension ref="A1:BB708"/>
  <sheetViews>
    <sheetView tabSelected="1" zoomScale="85" zoomScaleNormal="85" workbookViewId="0">
      <selection sqref="A1:F1"/>
    </sheetView>
  </sheetViews>
  <sheetFormatPr defaultRowHeight="14.5" x14ac:dyDescent="0.35"/>
  <cols>
    <col min="1" max="1" width="42.81640625" style="23" customWidth="1"/>
    <col min="2" max="2" width="47.81640625" style="23" customWidth="1"/>
    <col min="3" max="3" width="61.453125" style="23" bestFit="1" customWidth="1"/>
    <col min="4" max="4" width="17.54296875" style="23" customWidth="1"/>
    <col min="5" max="5" width="16.54296875" style="23" bestFit="1" customWidth="1"/>
    <col min="6" max="6" width="19.453125" style="23" customWidth="1"/>
    <col min="7" max="7" width="12.81640625" style="38" bestFit="1" customWidth="1"/>
    <col min="8" max="8" width="21.26953125" style="38" bestFit="1" customWidth="1"/>
    <col min="9" max="54" width="8.7265625" style="38"/>
  </cols>
  <sheetData>
    <row r="1" spans="1:6" ht="26" x14ac:dyDescent="0.35">
      <c r="A1" s="198" t="s">
        <v>282</v>
      </c>
      <c r="B1" s="198"/>
      <c r="C1" s="198"/>
      <c r="D1" s="198"/>
      <c r="E1" s="198"/>
      <c r="F1" s="198"/>
    </row>
    <row r="2" spans="1:6" ht="16" thickBot="1" x14ac:dyDescent="0.4">
      <c r="A2" s="202" t="s">
        <v>293</v>
      </c>
      <c r="B2" s="202"/>
      <c r="C2" s="202"/>
      <c r="D2" s="202"/>
      <c r="E2" s="202"/>
      <c r="F2" s="202"/>
    </row>
    <row r="3" spans="1:6" x14ac:dyDescent="0.35">
      <c r="A3" s="175" t="s">
        <v>95</v>
      </c>
      <c r="B3" s="176" t="s">
        <v>96</v>
      </c>
      <c r="C3" s="30"/>
      <c r="D3" s="30"/>
      <c r="E3" s="30"/>
      <c r="F3" s="30"/>
    </row>
    <row r="4" spans="1:6" x14ac:dyDescent="0.35">
      <c r="A4" s="177" t="s">
        <v>97</v>
      </c>
      <c r="B4" s="178">
        <v>6</v>
      </c>
      <c r="C4" s="30"/>
      <c r="D4" s="30"/>
      <c r="E4" s="30"/>
      <c r="F4" s="30"/>
    </row>
    <row r="5" spans="1:6" ht="15" thickBot="1" x14ac:dyDescent="0.4">
      <c r="A5" s="179" t="s">
        <v>98</v>
      </c>
      <c r="B5" s="180">
        <v>5.5E-2</v>
      </c>
      <c r="C5" s="34"/>
      <c r="D5" s="30"/>
      <c r="E5" s="30"/>
      <c r="F5" s="30"/>
    </row>
    <row r="6" spans="1:6" ht="15" thickBot="1" x14ac:dyDescent="0.4">
      <c r="A6" s="33"/>
      <c r="B6" s="24"/>
      <c r="C6" s="34"/>
      <c r="D6" s="30"/>
      <c r="E6" s="30"/>
      <c r="F6" s="30"/>
    </row>
    <row r="7" spans="1:6" ht="21" x14ac:dyDescent="0.35">
      <c r="A7" s="154" t="s">
        <v>99</v>
      </c>
      <c r="B7" s="162" t="s">
        <v>100</v>
      </c>
      <c r="C7" s="162" t="s">
        <v>101</v>
      </c>
      <c r="D7" s="162" t="s">
        <v>102</v>
      </c>
      <c r="E7" s="162" t="s">
        <v>103</v>
      </c>
      <c r="F7" s="163" t="s">
        <v>104</v>
      </c>
    </row>
    <row r="8" spans="1:6" x14ac:dyDescent="0.35">
      <c r="A8" s="155" t="s">
        <v>105</v>
      </c>
      <c r="B8" s="134">
        <f>B31</f>
        <v>295550</v>
      </c>
      <c r="C8" s="134">
        <f>C31</f>
        <v>122274.88151658767</v>
      </c>
      <c r="D8" s="134">
        <f>D31</f>
        <v>119943.39749781003</v>
      </c>
      <c r="E8" s="134">
        <f>E31</f>
        <v>120077.526649919</v>
      </c>
      <c r="F8" s="156">
        <f>SUM(B8:E8)</f>
        <v>657845.80566431675</v>
      </c>
    </row>
    <row r="9" spans="1:6" x14ac:dyDescent="0.35">
      <c r="A9" s="157" t="s">
        <v>106</v>
      </c>
      <c r="B9" s="35">
        <f>-B31</f>
        <v>-295550</v>
      </c>
      <c r="C9" s="35">
        <f>C44-C29</f>
        <v>141000</v>
      </c>
      <c r="D9" s="35">
        <f t="shared" ref="D9:E9" si="0">D44-D29</f>
        <v>221500</v>
      </c>
      <c r="E9" s="35">
        <f t="shared" si="0"/>
        <v>299000</v>
      </c>
      <c r="F9" s="158">
        <f>SUM(B9:E9)</f>
        <v>365950</v>
      </c>
    </row>
    <row r="10" spans="1:6" x14ac:dyDescent="0.35">
      <c r="A10" s="155" t="s">
        <v>107</v>
      </c>
      <c r="B10" s="28"/>
      <c r="C10" s="173">
        <f>IF(C46&lt;&gt;0,(C46/(C31+B31)),0)</f>
        <v>0.6125153908670552</v>
      </c>
      <c r="D10" s="173">
        <f>IF(D46&lt;&gt;0,SUM(C46:D46)/SUM(B31:D31),0)</f>
        <v>1.069000907320472</v>
      </c>
      <c r="E10" s="173">
        <f>IF(E46&lt;&gt;0,SUM(C46:E46)/SUM(B31:E31),0)</f>
        <v>1.4434762405705643</v>
      </c>
      <c r="F10" s="174">
        <f>IF(F46&lt;&gt;0,F46/F31,0)</f>
        <v>1.4434762405705643</v>
      </c>
    </row>
    <row r="11" spans="1:6" ht="15" thickBot="1" x14ac:dyDescent="0.4">
      <c r="A11" s="159" t="s">
        <v>108</v>
      </c>
      <c r="B11" s="160"/>
      <c r="C11" s="160"/>
      <c r="D11" s="160"/>
      <c r="E11" s="160"/>
      <c r="F11" s="161">
        <f>F46-F31</f>
        <v>291738.98477112525</v>
      </c>
    </row>
    <row r="12" spans="1:6" x14ac:dyDescent="0.35">
      <c r="A12" s="36"/>
      <c r="B12" s="153"/>
      <c r="C12" s="34"/>
      <c r="D12" s="30"/>
      <c r="E12" s="30"/>
      <c r="F12" s="30"/>
    </row>
    <row r="13" spans="1:6" ht="26" x14ac:dyDescent="0.35">
      <c r="A13" s="199" t="s">
        <v>109</v>
      </c>
      <c r="B13" s="200"/>
      <c r="C13" s="200"/>
      <c r="D13" s="200"/>
      <c r="E13" s="200"/>
      <c r="F13" s="201"/>
    </row>
    <row r="14" spans="1:6" ht="21" x14ac:dyDescent="0.35">
      <c r="A14" s="41" t="s">
        <v>110</v>
      </c>
      <c r="B14" s="42" t="s">
        <v>111</v>
      </c>
      <c r="C14" s="43"/>
      <c r="D14" s="44"/>
      <c r="E14" s="44"/>
      <c r="F14" s="45"/>
    </row>
    <row r="15" spans="1:6" x14ac:dyDescent="0.35">
      <c r="A15" s="46" t="s">
        <v>112</v>
      </c>
      <c r="B15" s="32">
        <v>0</v>
      </c>
      <c r="C15" s="32">
        <v>1</v>
      </c>
      <c r="D15" s="32">
        <v>2</v>
      </c>
      <c r="E15" s="32">
        <v>3</v>
      </c>
      <c r="F15" s="61" t="s">
        <v>104</v>
      </c>
    </row>
    <row r="16" spans="1:6" x14ac:dyDescent="0.35">
      <c r="A16" s="216" t="s">
        <v>113</v>
      </c>
      <c r="B16" s="104">
        <v>40000</v>
      </c>
      <c r="C16" s="104"/>
      <c r="D16" s="104"/>
      <c r="E16" s="104"/>
      <c r="F16" s="105">
        <f t="shared" ref="F16:F21" si="1">SUM(B16:E16)</f>
        <v>40000</v>
      </c>
    </row>
    <row r="17" spans="1:6" x14ac:dyDescent="0.35">
      <c r="A17" s="216" t="s">
        <v>114</v>
      </c>
      <c r="B17" s="104">
        <v>80000</v>
      </c>
      <c r="C17" s="104"/>
      <c r="D17" s="104"/>
      <c r="E17" s="104"/>
      <c r="F17" s="105">
        <f t="shared" si="1"/>
        <v>80000</v>
      </c>
    </row>
    <row r="18" spans="1:6" x14ac:dyDescent="0.35">
      <c r="A18" s="216" t="s">
        <v>115</v>
      </c>
      <c r="B18" s="104">
        <v>0</v>
      </c>
      <c r="C18" s="104"/>
      <c r="D18" s="104"/>
      <c r="E18" s="104"/>
      <c r="F18" s="105">
        <f t="shared" si="1"/>
        <v>0</v>
      </c>
    </row>
    <row r="19" spans="1:6" x14ac:dyDescent="0.35">
      <c r="A19" s="216" t="s">
        <v>116</v>
      </c>
      <c r="B19" s="104">
        <v>5000</v>
      </c>
      <c r="C19" s="104"/>
      <c r="D19" s="104"/>
      <c r="E19" s="104"/>
      <c r="F19" s="105">
        <f t="shared" si="1"/>
        <v>5000</v>
      </c>
    </row>
    <row r="20" spans="1:6" x14ac:dyDescent="0.35">
      <c r="A20" s="216" t="s">
        <v>117</v>
      </c>
      <c r="B20" s="104">
        <f>F65</f>
        <v>149750</v>
      </c>
      <c r="C20" s="104"/>
      <c r="D20" s="104"/>
      <c r="E20" s="104"/>
      <c r="F20" s="105">
        <f t="shared" si="1"/>
        <v>149750</v>
      </c>
    </row>
    <row r="21" spans="1:6" x14ac:dyDescent="0.35">
      <c r="A21" s="217" t="s">
        <v>118</v>
      </c>
      <c r="B21" s="104">
        <v>800</v>
      </c>
      <c r="C21" s="169"/>
      <c r="D21" s="169"/>
      <c r="E21" s="169"/>
      <c r="F21" s="106">
        <f t="shared" si="1"/>
        <v>800</v>
      </c>
    </row>
    <row r="22" spans="1:6" x14ac:dyDescent="0.35">
      <c r="A22" s="218" t="s">
        <v>119</v>
      </c>
      <c r="B22" s="107">
        <f>SUM(B16:B21)</f>
        <v>275550</v>
      </c>
      <c r="C22" s="107">
        <f t="shared" ref="C22:E22" si="2">SUM(C16:C21)</f>
        <v>0</v>
      </c>
      <c r="D22" s="107">
        <f t="shared" si="2"/>
        <v>0</v>
      </c>
      <c r="E22" s="107">
        <f t="shared" si="2"/>
        <v>0</v>
      </c>
      <c r="F22" s="108">
        <f>SUM(B22:E22)</f>
        <v>275550</v>
      </c>
    </row>
    <row r="23" spans="1:6" x14ac:dyDescent="0.35">
      <c r="A23" s="219" t="s">
        <v>115</v>
      </c>
      <c r="B23" s="109"/>
      <c r="C23" s="109">
        <v>0</v>
      </c>
      <c r="D23" s="109">
        <v>0</v>
      </c>
      <c r="E23" s="109">
        <v>0</v>
      </c>
      <c r="F23" s="110">
        <f t="shared" ref="F23:F28" si="3">SUM(B23:E23)</f>
        <v>0</v>
      </c>
    </row>
    <row r="24" spans="1:6" x14ac:dyDescent="0.35">
      <c r="A24" s="220" t="s">
        <v>120</v>
      </c>
      <c r="B24" s="111">
        <f>40000/2</f>
        <v>20000</v>
      </c>
      <c r="C24" s="111">
        <v>40000</v>
      </c>
      <c r="D24" s="111">
        <v>45000</v>
      </c>
      <c r="E24" s="111">
        <v>50000</v>
      </c>
      <c r="F24" s="112">
        <f t="shared" si="3"/>
        <v>155000</v>
      </c>
    </row>
    <row r="25" spans="1:6" x14ac:dyDescent="0.35">
      <c r="A25" s="220" t="s">
        <v>116</v>
      </c>
      <c r="B25" s="111"/>
      <c r="C25" s="111">
        <v>6000</v>
      </c>
      <c r="D25" s="111">
        <v>6000</v>
      </c>
      <c r="E25" s="111">
        <v>6000</v>
      </c>
      <c r="F25" s="112">
        <f t="shared" si="3"/>
        <v>18000</v>
      </c>
    </row>
    <row r="26" spans="1:6" x14ac:dyDescent="0.35">
      <c r="A26" s="221" t="s">
        <v>121</v>
      </c>
      <c r="B26" s="113"/>
      <c r="C26" s="113">
        <v>80000</v>
      </c>
      <c r="D26" s="113">
        <v>82500</v>
      </c>
      <c r="E26" s="113">
        <v>85000</v>
      </c>
      <c r="F26" s="114">
        <f t="shared" si="3"/>
        <v>247500</v>
      </c>
    </row>
    <row r="27" spans="1:6" x14ac:dyDescent="0.35">
      <c r="A27" s="221" t="s">
        <v>118</v>
      </c>
      <c r="B27" s="113"/>
      <c r="C27" s="113">
        <v>3000</v>
      </c>
      <c r="D27" s="113">
        <v>0</v>
      </c>
      <c r="E27" s="113">
        <v>0</v>
      </c>
      <c r="F27" s="114">
        <f t="shared" si="3"/>
        <v>3000</v>
      </c>
    </row>
    <row r="28" spans="1:6" x14ac:dyDescent="0.35">
      <c r="A28" s="222" t="s">
        <v>122</v>
      </c>
      <c r="B28" s="115">
        <f>SUM(B23:B27)</f>
        <v>20000</v>
      </c>
      <c r="C28" s="115">
        <f>SUM(C23:C27)</f>
        <v>129000</v>
      </c>
      <c r="D28" s="115">
        <f>SUM(D23:D27)</f>
        <v>133500</v>
      </c>
      <c r="E28" s="115">
        <f>SUM(E23:E27)</f>
        <v>141000</v>
      </c>
      <c r="F28" s="116">
        <f t="shared" si="3"/>
        <v>423500</v>
      </c>
    </row>
    <row r="29" spans="1:6" x14ac:dyDescent="0.35">
      <c r="A29" s="62" t="s">
        <v>123</v>
      </c>
      <c r="B29" s="117">
        <f>SUM(B22+B28)</f>
        <v>295550</v>
      </c>
      <c r="C29" s="117">
        <f>SUM(C22+C28)</f>
        <v>129000</v>
      </c>
      <c r="D29" s="117">
        <f>SUM(D22+D28)</f>
        <v>133500</v>
      </c>
      <c r="E29" s="117">
        <f>SUM(E22+E28)</f>
        <v>141000</v>
      </c>
      <c r="F29" s="118">
        <f>SUM(B29:E29)</f>
        <v>699050</v>
      </c>
    </row>
    <row r="30" spans="1:6" x14ac:dyDescent="0.35">
      <c r="A30" s="223" t="s">
        <v>124</v>
      </c>
      <c r="B30" s="102">
        <f>1/(1+$B$5)^B15</f>
        <v>1</v>
      </c>
      <c r="C30" s="102">
        <f>1/(1+$B$5)^C15</f>
        <v>0.94786729857819907</v>
      </c>
      <c r="D30" s="102">
        <f>1/(1+$B$5)^D15</f>
        <v>0.89845241571393286</v>
      </c>
      <c r="E30" s="102">
        <f>1/(1+$B$5)^E15</f>
        <v>0.85161366418382267</v>
      </c>
      <c r="F30" s="103" t="s">
        <v>125</v>
      </c>
    </row>
    <row r="31" spans="1:6" x14ac:dyDescent="0.35">
      <c r="A31" s="224" t="s">
        <v>126</v>
      </c>
      <c r="B31" s="119">
        <f>B29*B30</f>
        <v>295550</v>
      </c>
      <c r="C31" s="119">
        <f t="shared" ref="C31:E31" si="4">C29*C30</f>
        <v>122274.88151658767</v>
      </c>
      <c r="D31" s="119">
        <f t="shared" si="4"/>
        <v>119943.39749781003</v>
      </c>
      <c r="E31" s="119">
        <f t="shared" si="4"/>
        <v>120077.526649919</v>
      </c>
      <c r="F31" s="120">
        <f>SUM(B31:E31)</f>
        <v>657845.80566431675</v>
      </c>
    </row>
    <row r="32" spans="1:6" x14ac:dyDescent="0.35">
      <c r="A32" s="25"/>
      <c r="B32" s="26"/>
      <c r="C32" s="26"/>
      <c r="D32" s="26"/>
      <c r="E32" s="26"/>
      <c r="F32" s="27"/>
    </row>
    <row r="33" spans="1:6" ht="26" x14ac:dyDescent="0.35">
      <c r="A33" s="199" t="s">
        <v>109</v>
      </c>
      <c r="B33" s="200"/>
      <c r="C33" s="200"/>
      <c r="D33" s="200"/>
      <c r="E33" s="200"/>
      <c r="F33" s="201"/>
    </row>
    <row r="34" spans="1:6" ht="21" x14ac:dyDescent="0.35">
      <c r="A34" s="41" t="s">
        <v>127</v>
      </c>
      <c r="B34" s="42" t="s">
        <v>111</v>
      </c>
      <c r="C34" s="43"/>
      <c r="D34" s="44"/>
      <c r="E34" s="44"/>
      <c r="F34" s="45"/>
    </row>
    <row r="35" spans="1:6" x14ac:dyDescent="0.35">
      <c r="A35" s="56" t="s">
        <v>112</v>
      </c>
      <c r="B35" s="32">
        <v>0</v>
      </c>
      <c r="C35" s="32">
        <v>1</v>
      </c>
      <c r="D35" s="32">
        <v>2</v>
      </c>
      <c r="E35" s="32">
        <v>3</v>
      </c>
      <c r="F35" s="61" t="s">
        <v>104</v>
      </c>
    </row>
    <row r="36" spans="1:6" x14ac:dyDescent="0.35">
      <c r="A36" s="225" t="s">
        <v>128</v>
      </c>
      <c r="B36" s="121"/>
      <c r="C36" s="74">
        <v>20000</v>
      </c>
      <c r="D36" s="121">
        <v>20000</v>
      </c>
      <c r="E36" s="121">
        <v>20000</v>
      </c>
      <c r="F36" s="122">
        <f>SUM(B36:E36)</f>
        <v>60000</v>
      </c>
    </row>
    <row r="37" spans="1:6" x14ac:dyDescent="0.35">
      <c r="A37" s="225" t="s">
        <v>129</v>
      </c>
      <c r="B37" s="121"/>
      <c r="C37" s="74">
        <v>20000</v>
      </c>
      <c r="D37" s="121">
        <v>25000</v>
      </c>
      <c r="E37" s="121">
        <v>30000</v>
      </c>
      <c r="F37" s="122">
        <f>SUM(B37:E37)</f>
        <v>75000</v>
      </c>
    </row>
    <row r="38" spans="1:6" x14ac:dyDescent="0.35">
      <c r="A38" s="225" t="s">
        <v>130</v>
      </c>
      <c r="B38" s="74"/>
      <c r="C38" s="74">
        <v>80000</v>
      </c>
      <c r="D38" s="74">
        <v>100000</v>
      </c>
      <c r="E38" s="74">
        <v>120000</v>
      </c>
      <c r="F38" s="122">
        <f>SUM(B38:E38)</f>
        <v>300000</v>
      </c>
    </row>
    <row r="39" spans="1:6" x14ac:dyDescent="0.35">
      <c r="A39" s="225" t="s">
        <v>131</v>
      </c>
      <c r="B39" s="74"/>
      <c r="C39" s="74">
        <v>30000</v>
      </c>
      <c r="D39" s="74">
        <v>60000</v>
      </c>
      <c r="E39" s="74">
        <v>90000</v>
      </c>
      <c r="F39" s="122">
        <f t="shared" ref="F39:F43" si="5">SUM(B39:E39)</f>
        <v>180000</v>
      </c>
    </row>
    <row r="40" spans="1:6" x14ac:dyDescent="0.35">
      <c r="A40" s="225" t="s">
        <v>132</v>
      </c>
      <c r="B40" s="74"/>
      <c r="C40" s="74">
        <v>40000</v>
      </c>
      <c r="D40" s="74">
        <v>40000</v>
      </c>
      <c r="E40" s="74">
        <v>40000</v>
      </c>
      <c r="F40" s="122">
        <f t="shared" si="5"/>
        <v>120000</v>
      </c>
    </row>
    <row r="41" spans="1:6" x14ac:dyDescent="0.35">
      <c r="A41" s="225" t="s">
        <v>133</v>
      </c>
      <c r="B41" s="74"/>
      <c r="C41" s="74">
        <v>30000</v>
      </c>
      <c r="D41" s="74">
        <v>45000</v>
      </c>
      <c r="E41" s="74">
        <v>60000</v>
      </c>
      <c r="F41" s="122">
        <f t="shared" si="5"/>
        <v>135000</v>
      </c>
    </row>
    <row r="42" spans="1:6" x14ac:dyDescent="0.35">
      <c r="A42" s="225" t="s">
        <v>134</v>
      </c>
      <c r="B42" s="74"/>
      <c r="C42" s="74">
        <v>35000</v>
      </c>
      <c r="D42" s="74">
        <v>50000</v>
      </c>
      <c r="E42" s="74">
        <v>65000</v>
      </c>
      <c r="F42" s="122">
        <f t="shared" si="5"/>
        <v>150000</v>
      </c>
    </row>
    <row r="43" spans="1:6" x14ac:dyDescent="0.35">
      <c r="A43" s="225" t="s">
        <v>135</v>
      </c>
      <c r="B43" s="74"/>
      <c r="C43" s="74">
        <v>15000</v>
      </c>
      <c r="D43" s="74">
        <v>15000</v>
      </c>
      <c r="E43" s="74">
        <v>15000</v>
      </c>
      <c r="F43" s="122">
        <f t="shared" si="5"/>
        <v>45000</v>
      </c>
    </row>
    <row r="44" spans="1:6" x14ac:dyDescent="0.35">
      <c r="A44" s="62" t="s">
        <v>136</v>
      </c>
      <c r="B44" s="123">
        <f>SUM(B36:B43)</f>
        <v>0</v>
      </c>
      <c r="C44" s="123">
        <f t="shared" ref="C44:E44" si="6">SUM(C36:C43)</f>
        <v>270000</v>
      </c>
      <c r="D44" s="123">
        <f t="shared" si="6"/>
        <v>355000</v>
      </c>
      <c r="E44" s="123">
        <f t="shared" si="6"/>
        <v>440000</v>
      </c>
      <c r="F44" s="124">
        <f>SUM(B44:E44)</f>
        <v>1065000</v>
      </c>
    </row>
    <row r="45" spans="1:6" x14ac:dyDescent="0.35">
      <c r="A45" s="223" t="s">
        <v>124</v>
      </c>
      <c r="B45" s="59">
        <f>1/(1+$B$5)^B35</f>
        <v>1</v>
      </c>
      <c r="C45" s="59">
        <f>1/(1+$B$5)^C35</f>
        <v>0.94786729857819907</v>
      </c>
      <c r="D45" s="59">
        <f>1/(1+$B$5)^D35</f>
        <v>0.89845241571393286</v>
      </c>
      <c r="E45" s="59">
        <f>1/(1+$B$5)^E35</f>
        <v>0.85161366418382267</v>
      </c>
      <c r="F45" s="60" t="s">
        <v>125</v>
      </c>
    </row>
    <row r="46" spans="1:6" x14ac:dyDescent="0.35">
      <c r="A46" s="224" t="s">
        <v>296</v>
      </c>
      <c r="B46" s="55"/>
      <c r="C46" s="55">
        <f>C44*C45</f>
        <v>255924.17061611376</v>
      </c>
      <c r="D46" s="55">
        <f t="shared" ref="D46:E46" si="7">D44*D45</f>
        <v>318950.60757844616</v>
      </c>
      <c r="E46" s="55">
        <f t="shared" si="7"/>
        <v>374710.01224088197</v>
      </c>
      <c r="F46" s="37">
        <f>SUM(C46:E46)</f>
        <v>949584.790435442</v>
      </c>
    </row>
    <row r="47" spans="1:6" x14ac:dyDescent="0.35">
      <c r="A47" s="29"/>
      <c r="B47" s="29"/>
      <c r="C47" s="27"/>
      <c r="D47" s="27"/>
      <c r="E47" s="27"/>
      <c r="F47" s="27"/>
    </row>
    <row r="48" spans="1:6" ht="26" x14ac:dyDescent="0.35">
      <c r="A48" s="199" t="s">
        <v>109</v>
      </c>
      <c r="B48" s="200"/>
      <c r="C48" s="200"/>
      <c r="D48" s="200"/>
      <c r="E48" s="200"/>
      <c r="F48" s="201"/>
    </row>
    <row r="49" spans="1:7" ht="29" x14ac:dyDescent="0.35">
      <c r="A49" s="39" t="s">
        <v>138</v>
      </c>
      <c r="B49" s="32" t="s">
        <v>139</v>
      </c>
      <c r="C49" s="32" t="s">
        <v>140</v>
      </c>
      <c r="D49" s="32" t="s">
        <v>141</v>
      </c>
      <c r="E49" s="32" t="s">
        <v>142</v>
      </c>
      <c r="F49" s="31" t="s">
        <v>143</v>
      </c>
    </row>
    <row r="50" spans="1:7" x14ac:dyDescent="0.35">
      <c r="A50" s="226" t="s">
        <v>144</v>
      </c>
      <c r="B50" s="64" t="s">
        <v>145</v>
      </c>
      <c r="C50" s="64" t="s">
        <v>146</v>
      </c>
      <c r="D50" s="65">
        <v>0.15</v>
      </c>
      <c r="E50" s="66">
        <v>200000</v>
      </c>
      <c r="F50" s="66">
        <f>D50*E50*($B$4/12)</f>
        <v>15000</v>
      </c>
      <c r="G50" s="148"/>
    </row>
    <row r="51" spans="1:7" x14ac:dyDescent="0.35">
      <c r="A51" s="226" t="s">
        <v>147</v>
      </c>
      <c r="B51" s="64" t="s">
        <v>148</v>
      </c>
      <c r="C51" s="64" t="s">
        <v>149</v>
      </c>
      <c r="D51" s="65">
        <v>0.5</v>
      </c>
      <c r="E51" s="66">
        <v>80000</v>
      </c>
      <c r="F51" s="66">
        <f t="shared" ref="F51:F64" si="8">D51*E51*($B$4/12)</f>
        <v>20000</v>
      </c>
      <c r="G51" s="148"/>
    </row>
    <row r="52" spans="1:7" x14ac:dyDescent="0.35">
      <c r="A52" s="227" t="s">
        <v>150</v>
      </c>
      <c r="B52" s="64" t="s">
        <v>151</v>
      </c>
      <c r="C52" s="64" t="s">
        <v>152</v>
      </c>
      <c r="D52" s="65">
        <v>0.15</v>
      </c>
      <c r="E52" s="68">
        <v>90000</v>
      </c>
      <c r="F52" s="66">
        <f t="shared" si="8"/>
        <v>6750</v>
      </c>
      <c r="G52" s="148"/>
    </row>
    <row r="53" spans="1:7" x14ac:dyDescent="0.35">
      <c r="A53" s="226" t="s">
        <v>153</v>
      </c>
      <c r="B53" s="69" t="s">
        <v>154</v>
      </c>
      <c r="C53" s="64" t="s">
        <v>155</v>
      </c>
      <c r="D53" s="65">
        <v>0.15</v>
      </c>
      <c r="E53" s="68">
        <v>90000</v>
      </c>
      <c r="F53" s="66">
        <f t="shared" si="8"/>
        <v>6750</v>
      </c>
      <c r="G53" s="148"/>
    </row>
    <row r="54" spans="1:7" x14ac:dyDescent="0.35">
      <c r="A54" s="226" t="s">
        <v>156</v>
      </c>
      <c r="B54" s="69" t="s">
        <v>157</v>
      </c>
      <c r="C54" s="64" t="s">
        <v>158</v>
      </c>
      <c r="D54" s="65">
        <v>0.3</v>
      </c>
      <c r="E54" s="68">
        <v>125000</v>
      </c>
      <c r="F54" s="66">
        <f t="shared" si="8"/>
        <v>18750</v>
      </c>
      <c r="G54" s="148"/>
    </row>
    <row r="55" spans="1:7" x14ac:dyDescent="0.35">
      <c r="A55" s="226" t="s">
        <v>159</v>
      </c>
      <c r="B55" s="69" t="s">
        <v>160</v>
      </c>
      <c r="C55" s="64" t="s">
        <v>161</v>
      </c>
      <c r="D55" s="65">
        <v>0.3</v>
      </c>
      <c r="E55" s="68">
        <v>110000</v>
      </c>
      <c r="F55" s="66">
        <f t="shared" si="8"/>
        <v>16500</v>
      </c>
      <c r="G55" s="148"/>
    </row>
    <row r="56" spans="1:7" x14ac:dyDescent="0.35">
      <c r="A56" s="226" t="s">
        <v>162</v>
      </c>
      <c r="B56" s="70" t="s">
        <v>163</v>
      </c>
      <c r="C56" s="64" t="s">
        <v>164</v>
      </c>
      <c r="D56" s="65">
        <v>0.3</v>
      </c>
      <c r="E56" s="68">
        <v>110000</v>
      </c>
      <c r="F56" s="66">
        <f t="shared" si="8"/>
        <v>16500</v>
      </c>
      <c r="G56" s="148"/>
    </row>
    <row r="57" spans="1:7" ht="29" x14ac:dyDescent="0.35">
      <c r="A57" s="226" t="s">
        <v>165</v>
      </c>
      <c r="B57" s="70" t="s">
        <v>166</v>
      </c>
      <c r="C57" s="64" t="s">
        <v>167</v>
      </c>
      <c r="D57" s="65">
        <v>0.3</v>
      </c>
      <c r="E57" s="68">
        <v>75000</v>
      </c>
      <c r="F57" s="66">
        <f t="shared" si="8"/>
        <v>11250</v>
      </c>
      <c r="G57" s="148"/>
    </row>
    <row r="58" spans="1:7" x14ac:dyDescent="0.35">
      <c r="A58" s="226" t="s">
        <v>168</v>
      </c>
      <c r="B58" s="70" t="s">
        <v>169</v>
      </c>
      <c r="C58" s="64" t="s">
        <v>170</v>
      </c>
      <c r="D58" s="65">
        <v>0.3</v>
      </c>
      <c r="E58" s="68">
        <v>80000</v>
      </c>
      <c r="F58" s="66">
        <f t="shared" si="8"/>
        <v>12000</v>
      </c>
      <c r="G58" s="148"/>
    </row>
    <row r="59" spans="1:7" x14ac:dyDescent="0.35">
      <c r="A59" s="226" t="s">
        <v>171</v>
      </c>
      <c r="B59" s="70" t="s">
        <v>172</v>
      </c>
      <c r="C59" s="64" t="s">
        <v>173</v>
      </c>
      <c r="D59" s="65">
        <v>0.15</v>
      </c>
      <c r="E59" s="68">
        <v>50000</v>
      </c>
      <c r="F59" s="66">
        <f t="shared" si="8"/>
        <v>3750</v>
      </c>
      <c r="G59" s="148"/>
    </row>
    <row r="60" spans="1:7" x14ac:dyDescent="0.35">
      <c r="A60" s="226" t="s">
        <v>174</v>
      </c>
      <c r="B60" s="70" t="s">
        <v>175</v>
      </c>
      <c r="C60" s="64" t="s">
        <v>176</v>
      </c>
      <c r="D60" s="65">
        <v>0.15</v>
      </c>
      <c r="E60" s="68">
        <v>50000</v>
      </c>
      <c r="F60" s="66">
        <f t="shared" si="8"/>
        <v>3750</v>
      </c>
      <c r="G60" s="148"/>
    </row>
    <row r="61" spans="1:7" x14ac:dyDescent="0.35">
      <c r="A61" s="226" t="s">
        <v>177</v>
      </c>
      <c r="B61" s="70" t="s">
        <v>178</v>
      </c>
      <c r="C61" s="64" t="s">
        <v>179</v>
      </c>
      <c r="D61" s="65">
        <v>0.1</v>
      </c>
      <c r="E61" s="68">
        <v>80000</v>
      </c>
      <c r="F61" s="66">
        <f t="shared" si="8"/>
        <v>4000</v>
      </c>
      <c r="G61" s="148"/>
    </row>
    <row r="62" spans="1:7" x14ac:dyDescent="0.35">
      <c r="A62" s="226" t="s">
        <v>180</v>
      </c>
      <c r="B62" s="70" t="s">
        <v>181</v>
      </c>
      <c r="C62" s="64" t="s">
        <v>182</v>
      </c>
      <c r="D62" s="65">
        <v>0.15</v>
      </c>
      <c r="E62" s="68">
        <v>95000</v>
      </c>
      <c r="F62" s="66">
        <f t="shared" si="8"/>
        <v>7125</v>
      </c>
      <c r="G62" s="148"/>
    </row>
    <row r="63" spans="1:7" ht="29" x14ac:dyDescent="0.35">
      <c r="A63" s="226" t="s">
        <v>183</v>
      </c>
      <c r="B63" s="70" t="s">
        <v>184</v>
      </c>
      <c r="C63" s="64" t="s">
        <v>185</v>
      </c>
      <c r="D63" s="65">
        <v>0.1</v>
      </c>
      <c r="E63" s="68">
        <v>55000</v>
      </c>
      <c r="F63" s="66">
        <f t="shared" si="8"/>
        <v>2750</v>
      </c>
      <c r="G63" s="148"/>
    </row>
    <row r="64" spans="1:7" x14ac:dyDescent="0.35">
      <c r="A64" s="226" t="s">
        <v>186</v>
      </c>
      <c r="B64" s="70" t="s">
        <v>187</v>
      </c>
      <c r="C64" s="64" t="s">
        <v>188</v>
      </c>
      <c r="D64" s="65">
        <v>0.15</v>
      </c>
      <c r="E64" s="68">
        <v>65000</v>
      </c>
      <c r="F64" s="66">
        <f t="shared" si="8"/>
        <v>4875</v>
      </c>
      <c r="G64" s="148"/>
    </row>
    <row r="65" spans="1:6" x14ac:dyDescent="0.35">
      <c r="A65" s="228" t="s">
        <v>189</v>
      </c>
      <c r="B65" s="72"/>
      <c r="C65" s="72"/>
      <c r="D65" s="72"/>
      <c r="E65" s="73"/>
      <c r="F65" s="75">
        <f>SUM(F50:F64)</f>
        <v>149750</v>
      </c>
    </row>
    <row r="66" spans="1:6" s="38" customFormat="1" x14ac:dyDescent="0.35">
      <c r="A66" s="27"/>
      <c r="B66" s="27"/>
      <c r="C66" s="27"/>
      <c r="D66" s="27"/>
      <c r="E66" s="27"/>
      <c r="F66" s="27"/>
    </row>
    <row r="67" spans="1:6" s="38" customFormat="1" x14ac:dyDescent="0.35">
      <c r="A67" s="40"/>
      <c r="B67" s="40"/>
      <c r="C67" s="40"/>
      <c r="D67" s="40"/>
      <c r="E67" s="40"/>
      <c r="F67" s="40"/>
    </row>
    <row r="68" spans="1:6" s="38" customFormat="1" x14ac:dyDescent="0.35">
      <c r="A68" s="40"/>
      <c r="B68" s="40"/>
      <c r="C68" s="40"/>
      <c r="D68" s="40"/>
      <c r="E68" s="40"/>
      <c r="F68" s="40"/>
    </row>
    <row r="69" spans="1:6" s="38" customFormat="1" x14ac:dyDescent="0.35">
      <c r="A69" s="40"/>
      <c r="B69" s="40"/>
      <c r="C69" s="40"/>
      <c r="D69" s="40"/>
      <c r="E69" s="40"/>
      <c r="F69" s="40"/>
    </row>
    <row r="70" spans="1:6" s="38" customFormat="1" x14ac:dyDescent="0.35">
      <c r="A70" s="40"/>
      <c r="B70" s="40"/>
      <c r="C70" s="40"/>
      <c r="D70" s="40"/>
      <c r="E70" s="40"/>
      <c r="F70" s="40"/>
    </row>
    <row r="71" spans="1:6" s="38" customFormat="1" x14ac:dyDescent="0.35">
      <c r="A71" s="40"/>
      <c r="B71" s="40"/>
      <c r="C71" s="40"/>
      <c r="D71" s="40"/>
      <c r="E71" s="40"/>
      <c r="F71" s="40"/>
    </row>
    <row r="72" spans="1:6" s="38" customFormat="1" x14ac:dyDescent="0.35">
      <c r="A72" s="40"/>
      <c r="B72" s="40"/>
      <c r="C72" s="40"/>
      <c r="D72" s="40"/>
      <c r="E72" s="40"/>
      <c r="F72" s="40"/>
    </row>
    <row r="73" spans="1:6" s="38" customFormat="1" x14ac:dyDescent="0.35">
      <c r="A73" s="40"/>
      <c r="B73" s="40"/>
      <c r="C73" s="40"/>
      <c r="D73" s="40"/>
      <c r="E73" s="40"/>
      <c r="F73" s="40"/>
    </row>
    <row r="74" spans="1:6" s="38" customFormat="1" x14ac:dyDescent="0.35">
      <c r="A74" s="40"/>
      <c r="B74" s="40"/>
      <c r="C74" s="40"/>
      <c r="D74" s="40"/>
      <c r="E74" s="40"/>
      <c r="F74" s="40"/>
    </row>
    <row r="75" spans="1:6" s="38" customFormat="1" x14ac:dyDescent="0.35">
      <c r="A75" s="40"/>
      <c r="B75" s="40"/>
      <c r="C75" s="40"/>
      <c r="D75" s="40"/>
      <c r="E75" s="40"/>
      <c r="F75" s="40"/>
    </row>
    <row r="76" spans="1:6" s="38" customFormat="1" x14ac:dyDescent="0.35">
      <c r="A76" s="40"/>
      <c r="B76" s="40"/>
      <c r="C76" s="40"/>
      <c r="D76" s="40"/>
      <c r="E76" s="40"/>
      <c r="F76" s="40"/>
    </row>
    <row r="77" spans="1:6" s="38" customFormat="1" x14ac:dyDescent="0.35">
      <c r="A77" s="40"/>
      <c r="B77" s="40"/>
      <c r="C77" s="40"/>
      <c r="D77" s="40"/>
      <c r="E77" s="40"/>
      <c r="F77" s="40"/>
    </row>
    <row r="78" spans="1:6" s="38" customFormat="1" x14ac:dyDescent="0.35">
      <c r="A78" s="40"/>
      <c r="B78" s="40"/>
      <c r="C78" s="40"/>
      <c r="D78" s="40"/>
      <c r="E78" s="40"/>
      <c r="F78" s="40"/>
    </row>
    <row r="79" spans="1:6" s="38" customFormat="1" x14ac:dyDescent="0.35">
      <c r="A79" s="40"/>
      <c r="B79" s="40"/>
      <c r="C79" s="40"/>
      <c r="D79" s="40"/>
      <c r="E79" s="40"/>
      <c r="F79" s="40"/>
    </row>
    <row r="80" spans="1:6" s="38" customFormat="1" x14ac:dyDescent="0.35">
      <c r="A80" s="40"/>
      <c r="B80" s="40"/>
      <c r="C80" s="40"/>
      <c r="D80" s="40"/>
      <c r="E80" s="40"/>
      <c r="F80" s="40"/>
    </row>
    <row r="81" spans="1:6" s="38" customFormat="1" x14ac:dyDescent="0.35">
      <c r="A81" s="40"/>
      <c r="B81" s="40"/>
      <c r="C81" s="40"/>
      <c r="D81" s="40"/>
      <c r="E81" s="40"/>
      <c r="F81" s="40"/>
    </row>
    <row r="82" spans="1:6" s="38" customFormat="1" x14ac:dyDescent="0.35">
      <c r="A82" s="40"/>
      <c r="B82" s="40"/>
      <c r="C82" s="40"/>
      <c r="D82" s="40"/>
      <c r="E82" s="40"/>
      <c r="F82" s="40"/>
    </row>
    <row r="83" spans="1:6" s="38" customFormat="1" x14ac:dyDescent="0.35">
      <c r="A83" s="40"/>
      <c r="B83" s="40"/>
      <c r="C83" s="40"/>
      <c r="D83" s="40"/>
      <c r="E83" s="40"/>
      <c r="F83" s="40"/>
    </row>
    <row r="84" spans="1:6" s="38" customFormat="1" x14ac:dyDescent="0.35">
      <c r="A84" s="40"/>
      <c r="B84" s="40"/>
      <c r="C84" s="40"/>
      <c r="D84" s="40"/>
      <c r="E84" s="40"/>
      <c r="F84" s="40"/>
    </row>
    <row r="85" spans="1:6" s="38" customFormat="1" x14ac:dyDescent="0.35">
      <c r="A85" s="40"/>
      <c r="B85" s="40"/>
      <c r="C85" s="40"/>
      <c r="D85" s="40"/>
      <c r="E85" s="40"/>
      <c r="F85" s="40"/>
    </row>
    <row r="86" spans="1:6" s="38" customFormat="1" x14ac:dyDescent="0.35">
      <c r="A86" s="40"/>
      <c r="B86" s="40"/>
      <c r="C86" s="40"/>
      <c r="D86" s="40"/>
      <c r="E86" s="40"/>
      <c r="F86" s="40"/>
    </row>
    <row r="87" spans="1:6" s="38" customFormat="1" x14ac:dyDescent="0.35">
      <c r="A87" s="40"/>
      <c r="B87" s="40"/>
      <c r="C87" s="40"/>
      <c r="D87" s="40"/>
      <c r="E87" s="40"/>
      <c r="F87" s="40"/>
    </row>
    <row r="88" spans="1:6" s="38" customFormat="1" x14ac:dyDescent="0.35">
      <c r="A88" s="40"/>
      <c r="B88" s="40"/>
      <c r="C88" s="40"/>
      <c r="D88" s="40"/>
      <c r="E88" s="40"/>
      <c r="F88" s="40"/>
    </row>
    <row r="89" spans="1:6" s="38" customFormat="1" x14ac:dyDescent="0.35">
      <c r="A89" s="40"/>
      <c r="B89" s="40"/>
      <c r="C89" s="40"/>
      <c r="D89" s="40"/>
      <c r="E89" s="40"/>
      <c r="F89" s="40"/>
    </row>
    <row r="90" spans="1:6" s="38" customFormat="1" x14ac:dyDescent="0.35">
      <c r="A90" s="40"/>
      <c r="B90" s="40"/>
      <c r="C90" s="40"/>
      <c r="D90" s="40"/>
      <c r="E90" s="40"/>
      <c r="F90" s="40"/>
    </row>
    <row r="91" spans="1:6" s="38" customFormat="1" x14ac:dyDescent="0.35">
      <c r="A91" s="40"/>
      <c r="B91" s="40"/>
      <c r="C91" s="40"/>
      <c r="D91" s="40"/>
      <c r="E91" s="40"/>
      <c r="F91" s="40"/>
    </row>
    <row r="92" spans="1:6" s="38" customFormat="1" x14ac:dyDescent="0.35">
      <c r="A92" s="40"/>
      <c r="B92" s="40"/>
      <c r="C92" s="40"/>
      <c r="D92" s="40"/>
      <c r="E92" s="40"/>
      <c r="F92" s="40"/>
    </row>
    <row r="93" spans="1:6" s="38" customFormat="1" x14ac:dyDescent="0.35">
      <c r="A93" s="40"/>
      <c r="B93" s="40"/>
      <c r="C93" s="40"/>
      <c r="D93" s="40"/>
      <c r="E93" s="40"/>
      <c r="F93" s="40"/>
    </row>
    <row r="94" spans="1:6" s="38" customFormat="1" x14ac:dyDescent="0.35">
      <c r="A94" s="40"/>
      <c r="B94" s="40"/>
      <c r="C94" s="40"/>
      <c r="D94" s="40"/>
      <c r="E94" s="40"/>
      <c r="F94" s="40"/>
    </row>
    <row r="95" spans="1:6" s="38" customFormat="1" x14ac:dyDescent="0.35">
      <c r="A95" s="40"/>
      <c r="B95" s="40"/>
      <c r="C95" s="40"/>
      <c r="D95" s="40"/>
      <c r="E95" s="40"/>
      <c r="F95" s="40"/>
    </row>
    <row r="96" spans="1:6" s="38" customFormat="1" x14ac:dyDescent="0.35">
      <c r="A96" s="40"/>
      <c r="B96" s="40"/>
      <c r="C96" s="40"/>
      <c r="D96" s="40"/>
      <c r="E96" s="40"/>
      <c r="F96" s="40"/>
    </row>
    <row r="97" spans="1:6" s="38" customFormat="1" x14ac:dyDescent="0.35">
      <c r="A97" s="40"/>
      <c r="B97" s="40"/>
      <c r="C97" s="40"/>
      <c r="D97" s="40"/>
      <c r="E97" s="40"/>
      <c r="F97" s="40"/>
    </row>
    <row r="98" spans="1:6" s="38" customFormat="1" x14ac:dyDescent="0.35">
      <c r="A98" s="40"/>
      <c r="B98" s="40"/>
      <c r="C98" s="40"/>
      <c r="D98" s="40"/>
      <c r="E98" s="40"/>
      <c r="F98" s="40"/>
    </row>
    <row r="99" spans="1:6" s="38" customFormat="1" x14ac:dyDescent="0.35">
      <c r="A99" s="40"/>
      <c r="B99" s="40"/>
      <c r="C99" s="40"/>
      <c r="D99" s="40"/>
      <c r="E99" s="40"/>
      <c r="F99" s="40"/>
    </row>
    <row r="100" spans="1:6" s="38" customFormat="1" x14ac:dyDescent="0.35">
      <c r="A100" s="40"/>
      <c r="B100" s="40"/>
      <c r="C100" s="40"/>
      <c r="D100" s="40"/>
      <c r="E100" s="40"/>
      <c r="F100" s="40"/>
    </row>
    <row r="101" spans="1:6" s="38" customFormat="1" x14ac:dyDescent="0.35">
      <c r="A101" s="40"/>
      <c r="B101" s="40"/>
      <c r="C101" s="40"/>
      <c r="D101" s="40"/>
      <c r="E101" s="40"/>
      <c r="F101" s="40"/>
    </row>
    <row r="102" spans="1:6" s="38" customFormat="1" x14ac:dyDescent="0.35">
      <c r="A102" s="40"/>
      <c r="B102" s="40"/>
      <c r="C102" s="40"/>
      <c r="D102" s="40"/>
      <c r="E102" s="40"/>
      <c r="F102" s="40"/>
    </row>
    <row r="103" spans="1:6" s="38" customFormat="1" x14ac:dyDescent="0.35">
      <c r="A103" s="40"/>
      <c r="B103" s="40"/>
      <c r="C103" s="40"/>
      <c r="D103" s="40"/>
      <c r="E103" s="40"/>
      <c r="F103" s="40"/>
    </row>
    <row r="104" spans="1:6" s="38" customFormat="1" x14ac:dyDescent="0.35">
      <c r="A104" s="40"/>
      <c r="B104" s="40"/>
      <c r="C104" s="40"/>
      <c r="D104" s="40"/>
      <c r="E104" s="40"/>
      <c r="F104" s="40"/>
    </row>
    <row r="105" spans="1:6" s="38" customFormat="1" x14ac:dyDescent="0.35">
      <c r="A105" s="40"/>
      <c r="B105" s="40"/>
      <c r="C105" s="40"/>
      <c r="D105" s="40"/>
      <c r="E105" s="40"/>
      <c r="F105" s="40"/>
    </row>
    <row r="106" spans="1:6" s="38" customFormat="1" x14ac:dyDescent="0.35">
      <c r="A106" s="40"/>
      <c r="B106" s="40"/>
      <c r="C106" s="40"/>
      <c r="D106" s="40"/>
      <c r="E106" s="40"/>
      <c r="F106" s="40"/>
    </row>
    <row r="107" spans="1:6" s="38" customFormat="1" x14ac:dyDescent="0.35">
      <c r="A107" s="40"/>
      <c r="B107" s="40"/>
      <c r="C107" s="40"/>
      <c r="D107" s="40"/>
      <c r="E107" s="40"/>
      <c r="F107" s="40"/>
    </row>
    <row r="108" spans="1:6" s="38" customFormat="1" x14ac:dyDescent="0.35">
      <c r="A108" s="40"/>
      <c r="B108" s="40"/>
      <c r="C108" s="40"/>
      <c r="D108" s="40"/>
      <c r="E108" s="40"/>
      <c r="F108" s="40"/>
    </row>
    <row r="109" spans="1:6" s="38" customFormat="1" x14ac:dyDescent="0.35">
      <c r="A109" s="40"/>
      <c r="B109" s="40"/>
      <c r="C109" s="40"/>
      <c r="D109" s="40"/>
      <c r="E109" s="40"/>
      <c r="F109" s="40"/>
    </row>
    <row r="110" spans="1:6" s="38" customFormat="1" x14ac:dyDescent="0.35">
      <c r="A110" s="40"/>
      <c r="B110" s="40"/>
      <c r="C110" s="40"/>
      <c r="D110" s="40"/>
      <c r="E110" s="40"/>
      <c r="F110" s="40"/>
    </row>
    <row r="111" spans="1:6" s="38" customFormat="1" x14ac:dyDescent="0.35">
      <c r="A111" s="40"/>
      <c r="B111" s="40"/>
      <c r="C111" s="40"/>
      <c r="D111" s="40"/>
      <c r="E111" s="40"/>
      <c r="F111" s="40"/>
    </row>
    <row r="112" spans="1:6" s="38" customFormat="1" x14ac:dyDescent="0.35">
      <c r="A112" s="40"/>
      <c r="B112" s="40"/>
      <c r="C112" s="40"/>
      <c r="D112" s="40"/>
      <c r="E112" s="40"/>
      <c r="F112" s="40"/>
    </row>
    <row r="113" spans="1:6" s="38" customFormat="1" x14ac:dyDescent="0.35">
      <c r="A113" s="40"/>
      <c r="B113" s="40"/>
      <c r="C113" s="40"/>
      <c r="D113" s="40"/>
      <c r="E113" s="40"/>
      <c r="F113" s="40"/>
    </row>
    <row r="114" spans="1:6" s="38" customFormat="1" x14ac:dyDescent="0.35">
      <c r="A114" s="40"/>
      <c r="B114" s="40"/>
      <c r="C114" s="40"/>
      <c r="D114" s="40"/>
      <c r="E114" s="40"/>
      <c r="F114" s="40"/>
    </row>
    <row r="115" spans="1:6" s="38" customFormat="1" x14ac:dyDescent="0.35">
      <c r="A115" s="40"/>
      <c r="B115" s="40"/>
      <c r="C115" s="40"/>
      <c r="D115" s="40"/>
      <c r="E115" s="40"/>
      <c r="F115" s="40"/>
    </row>
    <row r="116" spans="1:6" s="38" customFormat="1" x14ac:dyDescent="0.35">
      <c r="A116" s="40"/>
      <c r="B116" s="40"/>
      <c r="C116" s="40"/>
      <c r="D116" s="40"/>
      <c r="E116" s="40"/>
      <c r="F116" s="40"/>
    </row>
    <row r="117" spans="1:6" s="38" customFormat="1" x14ac:dyDescent="0.35">
      <c r="A117" s="40"/>
      <c r="B117" s="40"/>
      <c r="C117" s="40"/>
      <c r="D117" s="40"/>
      <c r="E117" s="40"/>
      <c r="F117" s="40"/>
    </row>
    <row r="118" spans="1:6" s="38" customFormat="1" x14ac:dyDescent="0.35">
      <c r="A118" s="40"/>
      <c r="B118" s="40"/>
      <c r="C118" s="40"/>
      <c r="D118" s="40"/>
      <c r="E118" s="40"/>
      <c r="F118" s="40"/>
    </row>
    <row r="119" spans="1:6" s="38" customFormat="1" x14ac:dyDescent="0.35">
      <c r="A119" s="40"/>
      <c r="B119" s="40"/>
      <c r="C119" s="40"/>
      <c r="D119" s="40"/>
      <c r="E119" s="40"/>
      <c r="F119" s="40"/>
    </row>
    <row r="120" spans="1:6" s="38" customFormat="1" x14ac:dyDescent="0.35">
      <c r="A120" s="40"/>
      <c r="B120" s="40"/>
      <c r="C120" s="40"/>
      <c r="D120" s="40"/>
      <c r="E120" s="40"/>
      <c r="F120" s="40"/>
    </row>
    <row r="121" spans="1:6" s="38" customFormat="1" x14ac:dyDescent="0.35">
      <c r="A121" s="40"/>
      <c r="B121" s="40"/>
      <c r="C121" s="40"/>
      <c r="D121" s="40"/>
      <c r="E121" s="40"/>
      <c r="F121" s="40"/>
    </row>
    <row r="122" spans="1:6" s="38" customFormat="1" x14ac:dyDescent="0.35">
      <c r="A122" s="40"/>
      <c r="B122" s="40"/>
      <c r="C122" s="40"/>
      <c r="D122" s="40"/>
      <c r="E122" s="40"/>
      <c r="F122" s="40"/>
    </row>
    <row r="123" spans="1:6" s="38" customFormat="1" x14ac:dyDescent="0.35">
      <c r="A123" s="40"/>
      <c r="B123" s="40"/>
      <c r="C123" s="40"/>
      <c r="D123" s="40"/>
      <c r="E123" s="40"/>
      <c r="F123" s="40"/>
    </row>
    <row r="124" spans="1:6" s="38" customFormat="1" x14ac:dyDescent="0.35">
      <c r="A124" s="40"/>
      <c r="B124" s="40"/>
      <c r="C124" s="40"/>
      <c r="D124" s="40"/>
      <c r="E124" s="40"/>
      <c r="F124" s="40"/>
    </row>
    <row r="125" spans="1:6" s="38" customFormat="1" x14ac:dyDescent="0.35">
      <c r="A125" s="40"/>
      <c r="B125" s="40"/>
      <c r="C125" s="40"/>
      <c r="D125" s="40"/>
      <c r="E125" s="40"/>
      <c r="F125" s="40"/>
    </row>
    <row r="126" spans="1:6" s="38" customFormat="1" x14ac:dyDescent="0.35">
      <c r="A126" s="40"/>
      <c r="B126" s="40"/>
      <c r="C126" s="40"/>
      <c r="D126" s="40"/>
      <c r="E126" s="40"/>
      <c r="F126" s="40"/>
    </row>
    <row r="127" spans="1:6" s="38" customFormat="1" x14ac:dyDescent="0.35">
      <c r="A127" s="40"/>
      <c r="B127" s="40"/>
      <c r="C127" s="40"/>
      <c r="D127" s="40"/>
      <c r="E127" s="40"/>
      <c r="F127" s="40"/>
    </row>
    <row r="128" spans="1:6" s="38" customFormat="1" x14ac:dyDescent="0.35">
      <c r="A128" s="40"/>
      <c r="B128" s="40"/>
      <c r="C128" s="40"/>
      <c r="D128" s="40"/>
      <c r="E128" s="40"/>
      <c r="F128" s="40"/>
    </row>
    <row r="129" spans="1:6" s="38" customFormat="1" x14ac:dyDescent="0.35">
      <c r="A129" s="40"/>
      <c r="B129" s="40"/>
      <c r="C129" s="40"/>
      <c r="D129" s="40"/>
      <c r="E129" s="40"/>
      <c r="F129" s="40"/>
    </row>
    <row r="130" spans="1:6" s="38" customFormat="1" x14ac:dyDescent="0.35">
      <c r="A130" s="40"/>
      <c r="B130" s="40"/>
      <c r="C130" s="40"/>
      <c r="D130" s="40"/>
      <c r="E130" s="40"/>
      <c r="F130" s="40"/>
    </row>
    <row r="131" spans="1:6" s="38" customFormat="1" x14ac:dyDescent="0.35">
      <c r="A131" s="40"/>
      <c r="B131" s="40"/>
      <c r="C131" s="40"/>
      <c r="D131" s="40"/>
      <c r="E131" s="40"/>
      <c r="F131" s="40"/>
    </row>
    <row r="132" spans="1:6" s="38" customFormat="1" x14ac:dyDescent="0.35">
      <c r="A132" s="40"/>
      <c r="B132" s="40"/>
      <c r="C132" s="40"/>
      <c r="D132" s="40"/>
      <c r="E132" s="40"/>
      <c r="F132" s="40"/>
    </row>
    <row r="133" spans="1:6" s="38" customFormat="1" x14ac:dyDescent="0.35">
      <c r="A133" s="40"/>
      <c r="B133" s="40"/>
      <c r="C133" s="40"/>
      <c r="D133" s="40"/>
      <c r="E133" s="40"/>
      <c r="F133" s="40"/>
    </row>
    <row r="134" spans="1:6" s="38" customFormat="1" x14ac:dyDescent="0.35">
      <c r="A134" s="40"/>
      <c r="B134" s="40"/>
      <c r="C134" s="40"/>
      <c r="D134" s="40"/>
      <c r="E134" s="40"/>
      <c r="F134" s="40"/>
    </row>
    <row r="135" spans="1:6" s="38" customFormat="1" x14ac:dyDescent="0.35">
      <c r="A135" s="40"/>
      <c r="B135" s="40"/>
      <c r="C135" s="40"/>
      <c r="D135" s="40"/>
      <c r="E135" s="40"/>
      <c r="F135" s="40"/>
    </row>
    <row r="136" spans="1:6" s="38" customFormat="1" x14ac:dyDescent="0.35">
      <c r="A136" s="40"/>
      <c r="B136" s="40"/>
      <c r="C136" s="40"/>
      <c r="D136" s="40"/>
      <c r="E136" s="40"/>
      <c r="F136" s="40"/>
    </row>
    <row r="137" spans="1:6" s="38" customFormat="1" x14ac:dyDescent="0.35">
      <c r="A137" s="40"/>
      <c r="B137" s="40"/>
      <c r="C137" s="40"/>
      <c r="D137" s="40"/>
      <c r="E137" s="40"/>
      <c r="F137" s="40"/>
    </row>
    <row r="138" spans="1:6" s="38" customFormat="1" x14ac:dyDescent="0.35">
      <c r="A138" s="40"/>
      <c r="B138" s="40"/>
      <c r="C138" s="40"/>
      <c r="D138" s="40"/>
      <c r="E138" s="40"/>
      <c r="F138" s="40"/>
    </row>
    <row r="139" spans="1:6" s="38" customFormat="1" x14ac:dyDescent="0.35">
      <c r="A139" s="40"/>
      <c r="B139" s="40"/>
      <c r="C139" s="40"/>
      <c r="D139" s="40"/>
      <c r="E139" s="40"/>
      <c r="F139" s="40"/>
    </row>
    <row r="140" spans="1:6" s="38" customFormat="1" x14ac:dyDescent="0.35">
      <c r="A140" s="40"/>
      <c r="B140" s="40"/>
      <c r="C140" s="40"/>
      <c r="D140" s="40"/>
      <c r="E140" s="40"/>
      <c r="F140" s="40"/>
    </row>
    <row r="141" spans="1:6" s="38" customFormat="1" x14ac:dyDescent="0.35">
      <c r="A141" s="40"/>
      <c r="B141" s="40"/>
      <c r="C141" s="40"/>
      <c r="D141" s="40"/>
      <c r="E141" s="40"/>
      <c r="F141" s="40"/>
    </row>
    <row r="142" spans="1:6" s="38" customFormat="1" x14ac:dyDescent="0.35">
      <c r="A142" s="40"/>
      <c r="B142" s="40"/>
      <c r="C142" s="40"/>
      <c r="D142" s="40"/>
      <c r="E142" s="40"/>
      <c r="F142" s="40"/>
    </row>
    <row r="143" spans="1:6" s="38" customFormat="1" x14ac:dyDescent="0.35">
      <c r="A143" s="40"/>
      <c r="B143" s="40"/>
      <c r="C143" s="40"/>
      <c r="D143" s="40"/>
      <c r="E143" s="40"/>
      <c r="F143" s="40"/>
    </row>
    <row r="144" spans="1:6" s="38" customFormat="1" x14ac:dyDescent="0.35">
      <c r="A144" s="40"/>
      <c r="B144" s="40"/>
      <c r="C144" s="40"/>
      <c r="D144" s="40"/>
      <c r="E144" s="40"/>
      <c r="F144" s="40"/>
    </row>
    <row r="145" spans="1:6" s="38" customFormat="1" x14ac:dyDescent="0.35">
      <c r="A145" s="40"/>
      <c r="B145" s="40"/>
      <c r="C145" s="40"/>
      <c r="D145" s="40"/>
      <c r="E145" s="40"/>
      <c r="F145" s="40"/>
    </row>
    <row r="146" spans="1:6" s="38" customFormat="1" x14ac:dyDescent="0.35">
      <c r="A146" s="40"/>
      <c r="B146" s="40"/>
      <c r="C146" s="40"/>
      <c r="D146" s="40"/>
      <c r="E146" s="40"/>
      <c r="F146" s="40"/>
    </row>
    <row r="147" spans="1:6" s="38" customFormat="1" x14ac:dyDescent="0.35">
      <c r="A147" s="40"/>
      <c r="B147" s="40"/>
      <c r="C147" s="40"/>
      <c r="D147" s="40"/>
      <c r="E147" s="40"/>
      <c r="F147" s="40"/>
    </row>
    <row r="148" spans="1:6" s="38" customFormat="1" x14ac:dyDescent="0.35">
      <c r="A148" s="40"/>
      <c r="B148" s="40"/>
      <c r="C148" s="40"/>
      <c r="D148" s="40"/>
      <c r="E148" s="40"/>
      <c r="F148" s="40"/>
    </row>
    <row r="149" spans="1:6" s="38" customFormat="1" x14ac:dyDescent="0.35">
      <c r="A149" s="40"/>
      <c r="B149" s="40"/>
      <c r="C149" s="40"/>
      <c r="D149" s="40"/>
      <c r="E149" s="40"/>
      <c r="F149" s="40"/>
    </row>
    <row r="150" spans="1:6" s="38" customFormat="1" x14ac:dyDescent="0.35">
      <c r="A150" s="40"/>
      <c r="B150" s="40"/>
      <c r="C150" s="40"/>
      <c r="D150" s="40"/>
      <c r="E150" s="40"/>
      <c r="F150" s="40"/>
    </row>
    <row r="151" spans="1:6" s="38" customFormat="1" x14ac:dyDescent="0.35">
      <c r="A151" s="40"/>
      <c r="B151" s="40"/>
      <c r="C151" s="40"/>
      <c r="D151" s="40"/>
      <c r="E151" s="40"/>
      <c r="F151" s="40"/>
    </row>
    <row r="152" spans="1:6" s="38" customFormat="1" x14ac:dyDescent="0.35">
      <c r="A152" s="40"/>
      <c r="B152" s="40"/>
      <c r="C152" s="40"/>
      <c r="D152" s="40"/>
      <c r="E152" s="40"/>
      <c r="F152" s="40"/>
    </row>
    <row r="153" spans="1:6" s="38" customFormat="1" x14ac:dyDescent="0.35">
      <c r="A153" s="40"/>
      <c r="B153" s="40"/>
      <c r="C153" s="40"/>
      <c r="D153" s="40"/>
      <c r="E153" s="40"/>
      <c r="F153" s="40"/>
    </row>
    <row r="154" spans="1:6" s="38" customFormat="1" x14ac:dyDescent="0.35">
      <c r="A154" s="40"/>
      <c r="B154" s="40"/>
      <c r="C154" s="40"/>
      <c r="D154" s="40"/>
      <c r="E154" s="40"/>
      <c r="F154" s="40"/>
    </row>
    <row r="155" spans="1:6" s="38" customFormat="1" x14ac:dyDescent="0.35">
      <c r="A155" s="40"/>
      <c r="B155" s="40"/>
      <c r="C155" s="40"/>
      <c r="D155" s="40"/>
      <c r="E155" s="40"/>
      <c r="F155" s="40"/>
    </row>
    <row r="156" spans="1:6" s="38" customFormat="1" x14ac:dyDescent="0.35">
      <c r="A156" s="40"/>
      <c r="B156" s="40"/>
      <c r="C156" s="40"/>
      <c r="D156" s="40"/>
      <c r="E156" s="40"/>
      <c r="F156" s="40"/>
    </row>
    <row r="157" spans="1:6" s="38" customFormat="1" x14ac:dyDescent="0.35">
      <c r="A157" s="40"/>
      <c r="B157" s="40"/>
      <c r="C157" s="40"/>
      <c r="D157" s="40"/>
      <c r="E157" s="40"/>
      <c r="F157" s="40"/>
    </row>
    <row r="158" spans="1:6" s="38" customFormat="1" x14ac:dyDescent="0.35">
      <c r="A158" s="40"/>
      <c r="B158" s="40"/>
      <c r="C158" s="40"/>
      <c r="D158" s="40"/>
      <c r="E158" s="40"/>
      <c r="F158" s="40"/>
    </row>
    <row r="159" spans="1:6" s="38" customFormat="1" x14ac:dyDescent="0.35">
      <c r="A159" s="40"/>
      <c r="B159" s="40"/>
      <c r="C159" s="40"/>
      <c r="D159" s="40"/>
      <c r="E159" s="40"/>
      <c r="F159" s="40"/>
    </row>
    <row r="160" spans="1:6" s="38" customFormat="1" x14ac:dyDescent="0.35">
      <c r="A160" s="40"/>
      <c r="B160" s="40"/>
      <c r="C160" s="40"/>
      <c r="D160" s="40"/>
      <c r="E160" s="40"/>
      <c r="F160" s="40"/>
    </row>
    <row r="161" spans="1:6" s="38" customFormat="1" x14ac:dyDescent="0.35">
      <c r="A161" s="40"/>
      <c r="B161" s="40"/>
      <c r="C161" s="40"/>
      <c r="D161" s="40"/>
      <c r="E161" s="40"/>
      <c r="F161" s="40"/>
    </row>
    <row r="162" spans="1:6" s="38" customFormat="1" x14ac:dyDescent="0.35">
      <c r="A162" s="40"/>
      <c r="B162" s="40"/>
      <c r="C162" s="40"/>
      <c r="D162" s="40"/>
      <c r="E162" s="40"/>
      <c r="F162" s="40"/>
    </row>
    <row r="163" spans="1:6" s="38" customFormat="1" x14ac:dyDescent="0.35">
      <c r="A163" s="40"/>
      <c r="B163" s="40"/>
      <c r="C163" s="40"/>
      <c r="D163" s="40"/>
      <c r="E163" s="40"/>
      <c r="F163" s="40"/>
    </row>
    <row r="164" spans="1:6" s="38" customFormat="1" x14ac:dyDescent="0.35">
      <c r="A164" s="40"/>
      <c r="B164" s="40"/>
      <c r="C164" s="40"/>
      <c r="D164" s="40"/>
      <c r="E164" s="40"/>
      <c r="F164" s="40"/>
    </row>
    <row r="165" spans="1:6" s="38" customFormat="1" x14ac:dyDescent="0.35">
      <c r="A165" s="40"/>
      <c r="B165" s="40"/>
      <c r="C165" s="40"/>
      <c r="D165" s="40"/>
      <c r="E165" s="40"/>
      <c r="F165" s="40"/>
    </row>
    <row r="166" spans="1:6" s="38" customFormat="1" x14ac:dyDescent="0.35">
      <c r="A166" s="40"/>
      <c r="B166" s="40"/>
      <c r="C166" s="40"/>
      <c r="D166" s="40"/>
      <c r="E166" s="40"/>
      <c r="F166" s="40"/>
    </row>
    <row r="167" spans="1:6" s="38" customFormat="1" x14ac:dyDescent="0.35">
      <c r="A167" s="40"/>
      <c r="B167" s="40"/>
      <c r="C167" s="40"/>
      <c r="D167" s="40"/>
      <c r="E167" s="40"/>
      <c r="F167" s="40"/>
    </row>
    <row r="168" spans="1:6" s="38" customFormat="1" x14ac:dyDescent="0.35">
      <c r="A168" s="40"/>
      <c r="B168" s="40"/>
      <c r="C168" s="40"/>
      <c r="D168" s="40"/>
      <c r="E168" s="40"/>
      <c r="F168" s="40"/>
    </row>
    <row r="169" spans="1:6" s="38" customFormat="1" x14ac:dyDescent="0.35">
      <c r="A169" s="40"/>
      <c r="B169" s="40"/>
      <c r="C169" s="40"/>
      <c r="D169" s="40"/>
      <c r="E169" s="40"/>
      <c r="F169" s="40"/>
    </row>
    <row r="170" spans="1:6" s="38" customFormat="1" x14ac:dyDescent="0.35">
      <c r="A170" s="40"/>
      <c r="B170" s="40"/>
      <c r="C170" s="40"/>
      <c r="D170" s="40"/>
      <c r="E170" s="40"/>
      <c r="F170" s="40"/>
    </row>
    <row r="171" spans="1:6" s="38" customFormat="1" x14ac:dyDescent="0.35">
      <c r="A171" s="40"/>
      <c r="B171" s="40"/>
      <c r="C171" s="40"/>
      <c r="D171" s="40"/>
      <c r="E171" s="40"/>
      <c r="F171" s="40"/>
    </row>
    <row r="172" spans="1:6" s="38" customFormat="1" x14ac:dyDescent="0.35">
      <c r="A172" s="40"/>
      <c r="B172" s="40"/>
      <c r="C172" s="40"/>
      <c r="D172" s="40"/>
      <c r="E172" s="40"/>
      <c r="F172" s="40"/>
    </row>
    <row r="173" spans="1:6" s="38" customFormat="1" x14ac:dyDescent="0.35">
      <c r="A173" s="40"/>
      <c r="B173" s="40"/>
      <c r="C173" s="40"/>
      <c r="D173" s="40"/>
      <c r="E173" s="40"/>
      <c r="F173" s="40"/>
    </row>
    <row r="174" spans="1:6" s="38" customFormat="1" x14ac:dyDescent="0.35">
      <c r="A174" s="40"/>
      <c r="B174" s="40"/>
      <c r="C174" s="40"/>
      <c r="D174" s="40"/>
      <c r="E174" s="40"/>
      <c r="F174" s="40"/>
    </row>
    <row r="175" spans="1:6" s="38" customFormat="1" x14ac:dyDescent="0.35">
      <c r="A175" s="40"/>
      <c r="B175" s="40"/>
      <c r="C175" s="40"/>
      <c r="D175" s="40"/>
      <c r="E175" s="40"/>
      <c r="F175" s="40"/>
    </row>
    <row r="176" spans="1:6" s="38" customFormat="1" x14ac:dyDescent="0.35">
      <c r="A176" s="40"/>
      <c r="B176" s="40"/>
      <c r="C176" s="40"/>
      <c r="D176" s="40"/>
      <c r="E176" s="40"/>
      <c r="F176" s="40"/>
    </row>
    <row r="177" spans="1:6" s="38" customFormat="1" x14ac:dyDescent="0.35">
      <c r="A177" s="40"/>
      <c r="B177" s="40"/>
      <c r="C177" s="40"/>
      <c r="D177" s="40"/>
      <c r="E177" s="40"/>
      <c r="F177" s="40"/>
    </row>
    <row r="178" spans="1:6" s="38" customFormat="1" x14ac:dyDescent="0.35">
      <c r="A178" s="40"/>
      <c r="B178" s="40"/>
      <c r="C178" s="40"/>
      <c r="D178" s="40"/>
      <c r="E178" s="40"/>
      <c r="F178" s="40"/>
    </row>
    <row r="179" spans="1:6" s="38" customFormat="1" x14ac:dyDescent="0.35">
      <c r="A179" s="40"/>
      <c r="B179" s="40"/>
      <c r="C179" s="40"/>
      <c r="D179" s="40"/>
      <c r="E179" s="40"/>
      <c r="F179" s="40"/>
    </row>
    <row r="180" spans="1:6" s="38" customFormat="1" x14ac:dyDescent="0.35">
      <c r="A180" s="40"/>
      <c r="B180" s="40"/>
      <c r="C180" s="40"/>
      <c r="D180" s="40"/>
      <c r="E180" s="40"/>
      <c r="F180" s="40"/>
    </row>
    <row r="181" spans="1:6" s="38" customFormat="1" x14ac:dyDescent="0.35">
      <c r="A181" s="40"/>
      <c r="B181" s="40"/>
      <c r="C181" s="40"/>
      <c r="D181" s="40"/>
      <c r="E181" s="40"/>
      <c r="F181" s="40"/>
    </row>
    <row r="182" spans="1:6" s="38" customFormat="1" x14ac:dyDescent="0.35">
      <c r="A182" s="40"/>
      <c r="B182" s="40"/>
      <c r="C182" s="40"/>
      <c r="D182" s="40"/>
      <c r="E182" s="40"/>
      <c r="F182" s="40"/>
    </row>
    <row r="183" spans="1:6" s="38" customFormat="1" x14ac:dyDescent="0.35">
      <c r="A183" s="40"/>
      <c r="B183" s="40"/>
      <c r="C183" s="40"/>
      <c r="D183" s="40"/>
      <c r="E183" s="40"/>
      <c r="F183" s="40"/>
    </row>
    <row r="184" spans="1:6" s="38" customFormat="1" x14ac:dyDescent="0.35">
      <c r="A184" s="40"/>
      <c r="B184" s="40"/>
      <c r="C184" s="40"/>
      <c r="D184" s="40"/>
      <c r="E184" s="40"/>
      <c r="F184" s="40"/>
    </row>
    <row r="185" spans="1:6" s="38" customFormat="1" x14ac:dyDescent="0.35">
      <c r="A185" s="40"/>
      <c r="B185" s="40"/>
      <c r="C185" s="40"/>
      <c r="D185" s="40"/>
      <c r="E185" s="40"/>
      <c r="F185" s="40"/>
    </row>
    <row r="186" spans="1:6" s="38" customFormat="1" x14ac:dyDescent="0.35">
      <c r="A186" s="40"/>
      <c r="B186" s="40"/>
      <c r="C186" s="40"/>
      <c r="D186" s="40"/>
      <c r="E186" s="40"/>
      <c r="F186" s="40"/>
    </row>
    <row r="187" spans="1:6" s="38" customFormat="1" x14ac:dyDescent="0.35">
      <c r="A187" s="40"/>
      <c r="B187" s="40"/>
      <c r="C187" s="40"/>
      <c r="D187" s="40"/>
      <c r="E187" s="40"/>
      <c r="F187" s="40"/>
    </row>
    <row r="188" spans="1:6" s="38" customFormat="1" x14ac:dyDescent="0.35">
      <c r="A188" s="40"/>
      <c r="B188" s="40"/>
      <c r="C188" s="40"/>
      <c r="D188" s="40"/>
      <c r="E188" s="40"/>
      <c r="F188" s="40"/>
    </row>
    <row r="189" spans="1:6" s="38" customFormat="1" x14ac:dyDescent="0.35">
      <c r="A189" s="40"/>
      <c r="B189" s="40"/>
      <c r="C189" s="40"/>
      <c r="D189" s="40"/>
      <c r="E189" s="40"/>
      <c r="F189" s="40"/>
    </row>
    <row r="190" spans="1:6" s="38" customFormat="1" x14ac:dyDescent="0.35">
      <c r="A190" s="40"/>
      <c r="B190" s="40"/>
      <c r="C190" s="40"/>
      <c r="D190" s="40"/>
      <c r="E190" s="40"/>
      <c r="F190" s="40"/>
    </row>
    <row r="191" spans="1:6" s="38" customFormat="1" x14ac:dyDescent="0.35">
      <c r="A191" s="40"/>
      <c r="B191" s="40"/>
      <c r="C191" s="40"/>
      <c r="D191" s="40"/>
      <c r="E191" s="40"/>
      <c r="F191" s="40"/>
    </row>
    <row r="192" spans="1:6" s="38" customFormat="1" x14ac:dyDescent="0.35">
      <c r="A192" s="40"/>
      <c r="B192" s="40"/>
      <c r="C192" s="40"/>
      <c r="D192" s="40"/>
      <c r="E192" s="40"/>
      <c r="F192" s="40"/>
    </row>
    <row r="193" spans="1:6" s="38" customFormat="1" x14ac:dyDescent="0.35">
      <c r="A193" s="40"/>
      <c r="B193" s="40"/>
      <c r="C193" s="40"/>
      <c r="D193" s="40"/>
      <c r="E193" s="40"/>
      <c r="F193" s="40"/>
    </row>
    <row r="194" spans="1:6" s="38" customFormat="1" x14ac:dyDescent="0.35">
      <c r="A194" s="40"/>
      <c r="B194" s="40"/>
      <c r="C194" s="40"/>
      <c r="D194" s="40"/>
      <c r="E194" s="40"/>
      <c r="F194" s="40"/>
    </row>
    <row r="195" spans="1:6" s="38" customFormat="1" x14ac:dyDescent="0.35">
      <c r="A195" s="40"/>
      <c r="B195" s="40"/>
      <c r="C195" s="40"/>
      <c r="D195" s="40"/>
      <c r="E195" s="40"/>
      <c r="F195" s="40"/>
    </row>
    <row r="196" spans="1:6" s="38" customFormat="1" x14ac:dyDescent="0.35">
      <c r="A196" s="40"/>
      <c r="B196" s="40"/>
      <c r="C196" s="40"/>
      <c r="D196" s="40"/>
      <c r="E196" s="40"/>
      <c r="F196" s="40"/>
    </row>
    <row r="197" spans="1:6" s="38" customFormat="1" x14ac:dyDescent="0.35">
      <c r="A197" s="40"/>
      <c r="B197" s="40"/>
      <c r="C197" s="40"/>
      <c r="D197" s="40"/>
      <c r="E197" s="40"/>
      <c r="F197" s="40"/>
    </row>
    <row r="198" spans="1:6" s="38" customFormat="1" x14ac:dyDescent="0.35">
      <c r="A198" s="40"/>
      <c r="B198" s="40"/>
      <c r="C198" s="40"/>
      <c r="D198" s="40"/>
      <c r="E198" s="40"/>
      <c r="F198" s="40"/>
    </row>
    <row r="199" spans="1:6" s="38" customFormat="1" x14ac:dyDescent="0.35">
      <c r="A199" s="40"/>
      <c r="B199" s="40"/>
      <c r="C199" s="40"/>
      <c r="D199" s="40"/>
      <c r="E199" s="40"/>
      <c r="F199" s="40"/>
    </row>
    <row r="200" spans="1:6" s="38" customFormat="1" x14ac:dyDescent="0.35">
      <c r="A200" s="40"/>
      <c r="B200" s="40"/>
      <c r="C200" s="40"/>
      <c r="D200" s="40"/>
      <c r="E200" s="40"/>
      <c r="F200" s="40"/>
    </row>
    <row r="201" spans="1:6" s="38" customFormat="1" x14ac:dyDescent="0.35">
      <c r="A201" s="40"/>
      <c r="B201" s="40"/>
      <c r="C201" s="40"/>
      <c r="D201" s="40"/>
      <c r="E201" s="40"/>
      <c r="F201" s="40"/>
    </row>
    <row r="202" spans="1:6" s="38" customFormat="1" x14ac:dyDescent="0.35">
      <c r="A202" s="40"/>
      <c r="B202" s="40"/>
      <c r="C202" s="40"/>
      <c r="D202" s="40"/>
      <c r="E202" s="40"/>
      <c r="F202" s="40"/>
    </row>
    <row r="203" spans="1:6" s="38" customFormat="1" x14ac:dyDescent="0.35">
      <c r="A203" s="40"/>
      <c r="B203" s="40"/>
      <c r="C203" s="40"/>
      <c r="D203" s="40"/>
      <c r="E203" s="40"/>
      <c r="F203" s="40"/>
    </row>
    <row r="204" spans="1:6" s="38" customFormat="1" x14ac:dyDescent="0.35">
      <c r="A204" s="40"/>
      <c r="B204" s="40"/>
      <c r="C204" s="40"/>
      <c r="D204" s="40"/>
      <c r="E204" s="40"/>
      <c r="F204" s="40"/>
    </row>
    <row r="205" spans="1:6" s="38" customFormat="1" x14ac:dyDescent="0.35">
      <c r="A205" s="40"/>
      <c r="B205" s="40"/>
      <c r="C205" s="40"/>
      <c r="D205" s="40"/>
      <c r="E205" s="40"/>
      <c r="F205" s="40"/>
    </row>
    <row r="206" spans="1:6" s="38" customFormat="1" x14ac:dyDescent="0.35">
      <c r="A206" s="40"/>
      <c r="B206" s="40"/>
      <c r="C206" s="40"/>
      <c r="D206" s="40"/>
      <c r="E206" s="40"/>
      <c r="F206" s="40"/>
    </row>
    <row r="207" spans="1:6" s="38" customFormat="1" x14ac:dyDescent="0.35">
      <c r="A207" s="40"/>
      <c r="B207" s="40"/>
      <c r="C207" s="40"/>
      <c r="D207" s="40"/>
      <c r="E207" s="40"/>
      <c r="F207" s="40"/>
    </row>
    <row r="208" spans="1:6" s="38" customFormat="1" x14ac:dyDescent="0.35">
      <c r="A208" s="40"/>
      <c r="B208" s="40"/>
      <c r="C208" s="40"/>
      <c r="D208" s="40"/>
      <c r="E208" s="40"/>
      <c r="F208" s="40"/>
    </row>
    <row r="209" spans="1:6" s="38" customFormat="1" x14ac:dyDescent="0.35">
      <c r="A209" s="40"/>
      <c r="B209" s="40"/>
      <c r="C209" s="40"/>
      <c r="D209" s="40"/>
      <c r="E209" s="40"/>
      <c r="F209" s="40"/>
    </row>
    <row r="210" spans="1:6" s="38" customFormat="1" x14ac:dyDescent="0.35">
      <c r="A210" s="40"/>
      <c r="B210" s="40"/>
      <c r="C210" s="40"/>
      <c r="D210" s="40"/>
      <c r="E210" s="40"/>
      <c r="F210" s="40"/>
    </row>
    <row r="211" spans="1:6" s="38" customFormat="1" x14ac:dyDescent="0.35">
      <c r="A211" s="40"/>
      <c r="B211" s="40"/>
      <c r="C211" s="40"/>
      <c r="D211" s="40"/>
      <c r="E211" s="40"/>
      <c r="F211" s="40"/>
    </row>
    <row r="212" spans="1:6" s="38" customFormat="1" x14ac:dyDescent="0.35">
      <c r="A212" s="40"/>
      <c r="B212" s="40"/>
      <c r="C212" s="40"/>
      <c r="D212" s="40"/>
      <c r="E212" s="40"/>
      <c r="F212" s="40"/>
    </row>
    <row r="213" spans="1:6" s="38" customFormat="1" x14ac:dyDescent="0.35">
      <c r="A213" s="40"/>
      <c r="B213" s="40"/>
      <c r="C213" s="40"/>
      <c r="D213" s="40"/>
      <c r="E213" s="40"/>
      <c r="F213" s="40"/>
    </row>
    <row r="214" spans="1:6" s="38" customFormat="1" x14ac:dyDescent="0.35">
      <c r="A214" s="40"/>
      <c r="B214" s="40"/>
      <c r="C214" s="40"/>
      <c r="D214" s="40"/>
      <c r="E214" s="40"/>
      <c r="F214" s="40"/>
    </row>
    <row r="215" spans="1:6" s="38" customFormat="1" x14ac:dyDescent="0.35">
      <c r="A215" s="40"/>
      <c r="B215" s="40"/>
      <c r="C215" s="40"/>
      <c r="D215" s="40"/>
      <c r="E215" s="40"/>
      <c r="F215" s="40"/>
    </row>
    <row r="216" spans="1:6" s="38" customFormat="1" x14ac:dyDescent="0.35">
      <c r="A216" s="40"/>
      <c r="B216" s="40"/>
      <c r="C216" s="40"/>
      <c r="D216" s="40"/>
      <c r="E216" s="40"/>
      <c r="F216" s="40"/>
    </row>
    <row r="217" spans="1:6" s="38" customFormat="1" x14ac:dyDescent="0.35">
      <c r="A217" s="40"/>
      <c r="B217" s="40"/>
      <c r="C217" s="40"/>
      <c r="D217" s="40"/>
      <c r="E217" s="40"/>
      <c r="F217" s="40"/>
    </row>
    <row r="218" spans="1:6" s="38" customFormat="1" x14ac:dyDescent="0.35">
      <c r="A218" s="40"/>
      <c r="B218" s="40"/>
      <c r="C218" s="40"/>
      <c r="D218" s="40"/>
      <c r="E218" s="40"/>
      <c r="F218" s="40"/>
    </row>
    <row r="219" spans="1:6" s="38" customFormat="1" x14ac:dyDescent="0.35">
      <c r="A219" s="40"/>
      <c r="B219" s="40"/>
      <c r="C219" s="40"/>
      <c r="D219" s="40"/>
      <c r="E219" s="40"/>
      <c r="F219" s="40"/>
    </row>
    <row r="220" spans="1:6" s="38" customFormat="1" x14ac:dyDescent="0.35">
      <c r="A220" s="40"/>
      <c r="B220" s="40"/>
      <c r="C220" s="40"/>
      <c r="D220" s="40"/>
      <c r="E220" s="40"/>
      <c r="F220" s="40"/>
    </row>
    <row r="221" spans="1:6" s="38" customFormat="1" x14ac:dyDescent="0.35">
      <c r="A221" s="40"/>
      <c r="B221" s="40"/>
      <c r="C221" s="40"/>
      <c r="D221" s="40"/>
      <c r="E221" s="40"/>
      <c r="F221" s="40"/>
    </row>
    <row r="222" spans="1:6" s="38" customFormat="1" x14ac:dyDescent="0.35">
      <c r="A222" s="40"/>
      <c r="B222" s="40"/>
      <c r="C222" s="40"/>
      <c r="D222" s="40"/>
      <c r="E222" s="40"/>
      <c r="F222" s="40"/>
    </row>
    <row r="223" spans="1:6" s="38" customFormat="1" x14ac:dyDescent="0.35">
      <c r="A223" s="40"/>
      <c r="B223" s="40"/>
      <c r="C223" s="40"/>
      <c r="D223" s="40"/>
      <c r="E223" s="40"/>
      <c r="F223" s="40"/>
    </row>
    <row r="224" spans="1:6" s="38" customFormat="1" x14ac:dyDescent="0.35">
      <c r="A224" s="40"/>
      <c r="B224" s="40"/>
      <c r="C224" s="40"/>
      <c r="D224" s="40"/>
      <c r="E224" s="40"/>
      <c r="F224" s="40"/>
    </row>
    <row r="225" spans="1:6" s="38" customFormat="1" x14ac:dyDescent="0.35">
      <c r="A225" s="40"/>
      <c r="B225" s="40"/>
      <c r="C225" s="40"/>
      <c r="D225" s="40"/>
      <c r="E225" s="40"/>
      <c r="F225" s="40"/>
    </row>
    <row r="226" spans="1:6" s="38" customFormat="1" x14ac:dyDescent="0.35">
      <c r="A226" s="40"/>
      <c r="B226" s="40"/>
      <c r="C226" s="40"/>
      <c r="D226" s="40"/>
      <c r="E226" s="40"/>
      <c r="F226" s="40"/>
    </row>
    <row r="227" spans="1:6" s="38" customFormat="1" x14ac:dyDescent="0.35">
      <c r="A227" s="40"/>
      <c r="B227" s="40"/>
      <c r="C227" s="40"/>
      <c r="D227" s="40"/>
      <c r="E227" s="40"/>
      <c r="F227" s="40"/>
    </row>
    <row r="228" spans="1:6" s="38" customFormat="1" x14ac:dyDescent="0.35">
      <c r="A228" s="40"/>
      <c r="B228" s="40"/>
      <c r="C228" s="40"/>
      <c r="D228" s="40"/>
      <c r="E228" s="40"/>
      <c r="F228" s="40"/>
    </row>
    <row r="229" spans="1:6" s="38" customFormat="1" x14ac:dyDescent="0.35">
      <c r="A229" s="40"/>
      <c r="B229" s="40"/>
      <c r="C229" s="40"/>
      <c r="D229" s="40"/>
      <c r="E229" s="40"/>
      <c r="F229" s="40"/>
    </row>
    <row r="230" spans="1:6" s="38" customFormat="1" x14ac:dyDescent="0.35">
      <c r="A230" s="40"/>
      <c r="B230" s="40"/>
      <c r="C230" s="40"/>
      <c r="D230" s="40"/>
      <c r="E230" s="40"/>
      <c r="F230" s="40"/>
    </row>
    <row r="231" spans="1:6" s="38" customFormat="1" x14ac:dyDescent="0.35">
      <c r="A231" s="40"/>
      <c r="B231" s="40"/>
      <c r="C231" s="40"/>
      <c r="D231" s="40"/>
      <c r="E231" s="40"/>
      <c r="F231" s="40"/>
    </row>
    <row r="232" spans="1:6" s="38" customFormat="1" x14ac:dyDescent="0.35">
      <c r="A232" s="40"/>
      <c r="B232" s="40"/>
      <c r="C232" s="40"/>
      <c r="D232" s="40"/>
      <c r="E232" s="40"/>
      <c r="F232" s="40"/>
    </row>
    <row r="233" spans="1:6" s="38" customFormat="1" x14ac:dyDescent="0.35">
      <c r="A233" s="40"/>
      <c r="B233" s="40"/>
      <c r="C233" s="40"/>
      <c r="D233" s="40"/>
      <c r="E233" s="40"/>
      <c r="F233" s="40"/>
    </row>
    <row r="234" spans="1:6" s="38" customFormat="1" x14ac:dyDescent="0.35">
      <c r="A234" s="40"/>
      <c r="B234" s="40"/>
      <c r="C234" s="40"/>
      <c r="D234" s="40"/>
      <c r="E234" s="40"/>
      <c r="F234" s="40"/>
    </row>
    <row r="235" spans="1:6" s="38" customFormat="1" x14ac:dyDescent="0.35">
      <c r="A235" s="40"/>
      <c r="B235" s="40"/>
      <c r="C235" s="40"/>
      <c r="D235" s="40"/>
      <c r="E235" s="40"/>
      <c r="F235" s="40"/>
    </row>
    <row r="236" spans="1:6" s="38" customFormat="1" x14ac:dyDescent="0.35">
      <c r="A236" s="40"/>
      <c r="B236" s="40"/>
      <c r="C236" s="40"/>
      <c r="D236" s="40"/>
      <c r="E236" s="40"/>
      <c r="F236" s="40"/>
    </row>
    <row r="237" spans="1:6" s="38" customFormat="1" x14ac:dyDescent="0.35">
      <c r="A237" s="40"/>
      <c r="B237" s="40"/>
      <c r="C237" s="40"/>
      <c r="D237" s="40"/>
      <c r="E237" s="40"/>
      <c r="F237" s="40"/>
    </row>
    <row r="238" spans="1:6" s="38" customFormat="1" x14ac:dyDescent="0.35">
      <c r="A238" s="40"/>
      <c r="B238" s="40"/>
      <c r="C238" s="40"/>
      <c r="D238" s="40"/>
      <c r="E238" s="40"/>
      <c r="F238" s="40"/>
    </row>
    <row r="239" spans="1:6" s="38" customFormat="1" x14ac:dyDescent="0.35">
      <c r="A239" s="40"/>
      <c r="B239" s="40"/>
      <c r="C239" s="40"/>
      <c r="D239" s="40"/>
      <c r="E239" s="40"/>
      <c r="F239" s="40"/>
    </row>
    <row r="240" spans="1:6" s="38" customFormat="1" x14ac:dyDescent="0.35">
      <c r="A240" s="40"/>
      <c r="B240" s="40"/>
      <c r="C240" s="40"/>
      <c r="D240" s="40"/>
      <c r="E240" s="40"/>
      <c r="F240" s="40"/>
    </row>
    <row r="241" spans="1:6" s="38" customFormat="1" x14ac:dyDescent="0.35">
      <c r="A241" s="40"/>
      <c r="B241" s="40"/>
      <c r="C241" s="40"/>
      <c r="D241" s="40"/>
      <c r="E241" s="40"/>
      <c r="F241" s="40"/>
    </row>
    <row r="242" spans="1:6" s="38" customFormat="1" x14ac:dyDescent="0.35">
      <c r="A242" s="40"/>
      <c r="B242" s="40"/>
      <c r="C242" s="40"/>
      <c r="D242" s="40"/>
      <c r="E242" s="40"/>
      <c r="F242" s="40"/>
    </row>
    <row r="243" spans="1:6" s="38" customFormat="1" x14ac:dyDescent="0.35">
      <c r="A243" s="40"/>
      <c r="B243" s="40"/>
      <c r="C243" s="40"/>
      <c r="D243" s="40"/>
      <c r="E243" s="40"/>
      <c r="F243" s="40"/>
    </row>
    <row r="244" spans="1:6" s="38" customFormat="1" x14ac:dyDescent="0.35">
      <c r="A244" s="40"/>
      <c r="B244" s="40"/>
      <c r="C244" s="40"/>
      <c r="D244" s="40"/>
      <c r="E244" s="40"/>
      <c r="F244" s="40"/>
    </row>
    <row r="245" spans="1:6" s="38" customFormat="1" x14ac:dyDescent="0.35">
      <c r="A245" s="40"/>
      <c r="B245" s="40"/>
      <c r="C245" s="40"/>
      <c r="D245" s="40"/>
      <c r="E245" s="40"/>
      <c r="F245" s="40"/>
    </row>
    <row r="246" spans="1:6" s="38" customFormat="1" x14ac:dyDescent="0.35">
      <c r="A246" s="40"/>
      <c r="B246" s="40"/>
      <c r="C246" s="40"/>
      <c r="D246" s="40"/>
      <c r="E246" s="40"/>
      <c r="F246" s="40"/>
    </row>
    <row r="247" spans="1:6" s="38" customFormat="1" x14ac:dyDescent="0.35">
      <c r="A247" s="40"/>
      <c r="B247" s="40"/>
      <c r="C247" s="40"/>
      <c r="D247" s="40"/>
      <c r="E247" s="40"/>
      <c r="F247" s="40"/>
    </row>
    <row r="248" spans="1:6" s="38" customFormat="1" x14ac:dyDescent="0.35">
      <c r="A248" s="40"/>
      <c r="B248" s="40"/>
      <c r="C248" s="40"/>
      <c r="D248" s="40"/>
      <c r="E248" s="40"/>
      <c r="F248" s="40"/>
    </row>
    <row r="249" spans="1:6" s="38" customFormat="1" x14ac:dyDescent="0.35">
      <c r="A249" s="40"/>
      <c r="B249" s="40"/>
      <c r="C249" s="40"/>
      <c r="D249" s="40"/>
      <c r="E249" s="40"/>
      <c r="F249" s="40"/>
    </row>
    <row r="250" spans="1:6" s="38" customFormat="1" x14ac:dyDescent="0.35">
      <c r="A250" s="40"/>
      <c r="B250" s="40"/>
      <c r="C250" s="40"/>
      <c r="D250" s="40"/>
      <c r="E250" s="40"/>
      <c r="F250" s="40"/>
    </row>
    <row r="251" spans="1:6" s="38" customFormat="1" x14ac:dyDescent="0.35">
      <c r="A251" s="40"/>
      <c r="B251" s="40"/>
      <c r="C251" s="40"/>
      <c r="D251" s="40"/>
      <c r="E251" s="40"/>
      <c r="F251" s="40"/>
    </row>
    <row r="252" spans="1:6" s="38" customFormat="1" x14ac:dyDescent="0.35">
      <c r="A252" s="40"/>
      <c r="B252" s="40"/>
      <c r="C252" s="40"/>
      <c r="D252" s="40"/>
      <c r="E252" s="40"/>
      <c r="F252" s="40"/>
    </row>
    <row r="253" spans="1:6" s="38" customFormat="1" x14ac:dyDescent="0.35">
      <c r="A253" s="40"/>
      <c r="B253" s="40"/>
      <c r="C253" s="40"/>
      <c r="D253" s="40"/>
      <c r="E253" s="40"/>
      <c r="F253" s="40"/>
    </row>
    <row r="254" spans="1:6" s="38" customFormat="1" x14ac:dyDescent="0.35">
      <c r="A254" s="40"/>
      <c r="B254" s="40"/>
      <c r="C254" s="40"/>
      <c r="D254" s="40"/>
      <c r="E254" s="40"/>
      <c r="F254" s="40"/>
    </row>
    <row r="255" spans="1:6" s="38" customFormat="1" x14ac:dyDescent="0.35">
      <c r="A255" s="40"/>
      <c r="B255" s="40"/>
      <c r="C255" s="40"/>
      <c r="D255" s="40"/>
      <c r="E255" s="40"/>
      <c r="F255" s="40"/>
    </row>
    <row r="256" spans="1:6" s="38" customFormat="1" x14ac:dyDescent="0.35">
      <c r="A256" s="40"/>
      <c r="B256" s="40"/>
      <c r="C256" s="40"/>
      <c r="D256" s="40"/>
      <c r="E256" s="40"/>
      <c r="F256" s="40"/>
    </row>
    <row r="257" spans="1:6" s="38" customFormat="1" x14ac:dyDescent="0.35">
      <c r="A257" s="40"/>
      <c r="B257" s="40"/>
      <c r="C257" s="40"/>
      <c r="D257" s="40"/>
      <c r="E257" s="40"/>
      <c r="F257" s="40"/>
    </row>
    <row r="258" spans="1:6" s="38" customFormat="1" x14ac:dyDescent="0.35">
      <c r="A258" s="40"/>
      <c r="B258" s="40"/>
      <c r="C258" s="40"/>
      <c r="D258" s="40"/>
      <c r="E258" s="40"/>
      <c r="F258" s="40"/>
    </row>
    <row r="259" spans="1:6" s="38" customFormat="1" x14ac:dyDescent="0.35">
      <c r="A259" s="40"/>
      <c r="B259" s="40"/>
      <c r="C259" s="40"/>
      <c r="D259" s="40"/>
      <c r="E259" s="40"/>
      <c r="F259" s="40"/>
    </row>
    <row r="260" spans="1:6" s="38" customFormat="1" x14ac:dyDescent="0.35">
      <c r="A260" s="40"/>
      <c r="B260" s="40"/>
      <c r="C260" s="40"/>
      <c r="D260" s="40"/>
      <c r="E260" s="40"/>
      <c r="F260" s="40"/>
    </row>
    <row r="261" spans="1:6" s="38" customFormat="1" x14ac:dyDescent="0.35">
      <c r="A261" s="40"/>
      <c r="B261" s="40"/>
      <c r="C261" s="40"/>
      <c r="D261" s="40"/>
      <c r="E261" s="40"/>
      <c r="F261" s="40"/>
    </row>
    <row r="262" spans="1:6" s="38" customFormat="1" x14ac:dyDescent="0.35">
      <c r="A262" s="40"/>
      <c r="B262" s="40"/>
      <c r="C262" s="40"/>
      <c r="D262" s="40"/>
      <c r="E262" s="40"/>
      <c r="F262" s="40"/>
    </row>
    <row r="263" spans="1:6" s="38" customFormat="1" x14ac:dyDescent="0.35">
      <c r="A263" s="40"/>
      <c r="B263" s="40"/>
      <c r="C263" s="40"/>
      <c r="D263" s="40"/>
      <c r="E263" s="40"/>
      <c r="F263" s="40"/>
    </row>
    <row r="264" spans="1:6" s="38" customFormat="1" x14ac:dyDescent="0.35">
      <c r="A264" s="40"/>
      <c r="B264" s="40"/>
      <c r="C264" s="40"/>
      <c r="D264" s="40"/>
      <c r="E264" s="40"/>
      <c r="F264" s="40"/>
    </row>
    <row r="265" spans="1:6" s="38" customFormat="1" x14ac:dyDescent="0.35">
      <c r="A265" s="40"/>
      <c r="B265" s="40"/>
      <c r="C265" s="40"/>
      <c r="D265" s="40"/>
      <c r="E265" s="40"/>
      <c r="F265" s="40"/>
    </row>
    <row r="266" spans="1:6" s="38" customFormat="1" x14ac:dyDescent="0.35">
      <c r="A266" s="40"/>
      <c r="B266" s="40"/>
      <c r="C266" s="40"/>
      <c r="D266" s="40"/>
      <c r="E266" s="40"/>
      <c r="F266" s="40"/>
    </row>
    <row r="267" spans="1:6" s="38" customFormat="1" x14ac:dyDescent="0.35">
      <c r="A267" s="40"/>
      <c r="B267" s="40"/>
      <c r="C267" s="40"/>
      <c r="D267" s="40"/>
      <c r="E267" s="40"/>
      <c r="F267" s="40"/>
    </row>
    <row r="268" spans="1:6" s="38" customFormat="1" x14ac:dyDescent="0.35">
      <c r="A268" s="40"/>
      <c r="B268" s="40"/>
      <c r="C268" s="40"/>
      <c r="D268" s="40"/>
      <c r="E268" s="40"/>
      <c r="F268" s="40"/>
    </row>
    <row r="269" spans="1:6" s="38" customFormat="1" x14ac:dyDescent="0.35">
      <c r="A269" s="40"/>
      <c r="B269" s="40"/>
      <c r="C269" s="40"/>
      <c r="D269" s="40"/>
      <c r="E269" s="40"/>
      <c r="F269" s="40"/>
    </row>
    <row r="270" spans="1:6" s="38" customFormat="1" x14ac:dyDescent="0.35">
      <c r="A270" s="40"/>
      <c r="B270" s="40"/>
      <c r="C270" s="40"/>
      <c r="D270" s="40"/>
      <c r="E270" s="40"/>
      <c r="F270" s="40"/>
    </row>
    <row r="271" spans="1:6" s="38" customFormat="1" x14ac:dyDescent="0.35">
      <c r="A271" s="40"/>
      <c r="B271" s="40"/>
      <c r="C271" s="40"/>
      <c r="D271" s="40"/>
      <c r="E271" s="40"/>
      <c r="F271" s="40"/>
    </row>
    <row r="272" spans="1:6" s="38" customFormat="1" x14ac:dyDescent="0.35">
      <c r="A272" s="40"/>
      <c r="B272" s="40"/>
      <c r="C272" s="40"/>
      <c r="D272" s="40"/>
      <c r="E272" s="40"/>
      <c r="F272" s="40"/>
    </row>
    <row r="273" spans="1:6" s="38" customFormat="1" x14ac:dyDescent="0.35">
      <c r="A273" s="40"/>
      <c r="B273" s="40"/>
      <c r="C273" s="40"/>
      <c r="D273" s="40"/>
      <c r="E273" s="40"/>
      <c r="F273" s="40"/>
    </row>
    <row r="274" spans="1:6" s="38" customFormat="1" x14ac:dyDescent="0.35">
      <c r="A274" s="40"/>
      <c r="B274" s="40"/>
      <c r="C274" s="40"/>
      <c r="D274" s="40"/>
      <c r="E274" s="40"/>
      <c r="F274" s="40"/>
    </row>
    <row r="275" spans="1:6" s="38" customFormat="1" x14ac:dyDescent="0.35">
      <c r="A275" s="40"/>
      <c r="B275" s="40"/>
      <c r="C275" s="40"/>
      <c r="D275" s="40"/>
      <c r="E275" s="40"/>
      <c r="F275" s="40"/>
    </row>
    <row r="276" spans="1:6" s="38" customFormat="1" x14ac:dyDescent="0.35">
      <c r="A276" s="40"/>
      <c r="B276" s="40"/>
      <c r="C276" s="40"/>
      <c r="D276" s="40"/>
      <c r="E276" s="40"/>
      <c r="F276" s="40"/>
    </row>
    <row r="277" spans="1:6" s="38" customFormat="1" x14ac:dyDescent="0.35">
      <c r="A277" s="40"/>
      <c r="B277" s="40"/>
      <c r="C277" s="40"/>
      <c r="D277" s="40"/>
      <c r="E277" s="40"/>
      <c r="F277" s="40"/>
    </row>
    <row r="278" spans="1:6" s="38" customFormat="1" x14ac:dyDescent="0.35">
      <c r="A278" s="40"/>
      <c r="B278" s="40"/>
      <c r="C278" s="40"/>
      <c r="D278" s="40"/>
      <c r="E278" s="40"/>
      <c r="F278" s="40"/>
    </row>
    <row r="279" spans="1:6" s="38" customFormat="1" x14ac:dyDescent="0.35">
      <c r="A279" s="40"/>
      <c r="B279" s="40"/>
      <c r="C279" s="40"/>
      <c r="D279" s="40"/>
      <c r="E279" s="40"/>
      <c r="F279" s="40"/>
    </row>
    <row r="280" spans="1:6" s="38" customFormat="1" x14ac:dyDescent="0.35">
      <c r="A280" s="40"/>
      <c r="B280" s="40"/>
      <c r="C280" s="40"/>
      <c r="D280" s="40"/>
      <c r="E280" s="40"/>
      <c r="F280" s="40"/>
    </row>
    <row r="281" spans="1:6" s="38" customFormat="1" x14ac:dyDescent="0.35">
      <c r="A281" s="40"/>
      <c r="B281" s="40"/>
      <c r="C281" s="40"/>
      <c r="D281" s="40"/>
      <c r="E281" s="40"/>
      <c r="F281" s="40"/>
    </row>
    <row r="282" spans="1:6" s="38" customFormat="1" x14ac:dyDescent="0.35">
      <c r="A282" s="40"/>
      <c r="B282" s="40"/>
      <c r="C282" s="40"/>
      <c r="D282" s="40"/>
      <c r="E282" s="40"/>
      <c r="F282" s="40"/>
    </row>
    <row r="283" spans="1:6" s="38" customFormat="1" x14ac:dyDescent="0.35">
      <c r="A283" s="40"/>
      <c r="B283" s="40"/>
      <c r="C283" s="40"/>
      <c r="D283" s="40"/>
      <c r="E283" s="40"/>
      <c r="F283" s="40"/>
    </row>
    <row r="284" spans="1:6" s="38" customFormat="1" x14ac:dyDescent="0.35">
      <c r="A284" s="40"/>
      <c r="B284" s="40"/>
      <c r="C284" s="40"/>
      <c r="D284" s="40"/>
      <c r="E284" s="40"/>
      <c r="F284" s="40"/>
    </row>
    <row r="285" spans="1:6" s="38" customFormat="1" x14ac:dyDescent="0.35">
      <c r="A285" s="40"/>
      <c r="B285" s="40"/>
      <c r="C285" s="40"/>
      <c r="D285" s="40"/>
      <c r="E285" s="40"/>
      <c r="F285" s="40"/>
    </row>
    <row r="286" spans="1:6" s="38" customFormat="1" x14ac:dyDescent="0.35">
      <c r="A286" s="40"/>
      <c r="B286" s="40"/>
      <c r="C286" s="40"/>
      <c r="D286" s="40"/>
      <c r="E286" s="40"/>
      <c r="F286" s="40"/>
    </row>
    <row r="287" spans="1:6" s="38" customFormat="1" x14ac:dyDescent="0.35">
      <c r="A287" s="40"/>
      <c r="B287" s="40"/>
      <c r="C287" s="40"/>
      <c r="D287" s="40"/>
      <c r="E287" s="40"/>
      <c r="F287" s="40"/>
    </row>
    <row r="288" spans="1:6" s="38" customFormat="1" x14ac:dyDescent="0.35">
      <c r="A288" s="40"/>
      <c r="B288" s="40"/>
      <c r="C288" s="40"/>
      <c r="D288" s="40"/>
      <c r="E288" s="40"/>
      <c r="F288" s="40"/>
    </row>
    <row r="289" spans="1:6" s="38" customFormat="1" x14ac:dyDescent="0.35">
      <c r="A289" s="40"/>
      <c r="B289" s="40"/>
      <c r="C289" s="40"/>
      <c r="D289" s="40"/>
      <c r="E289" s="40"/>
      <c r="F289" s="40"/>
    </row>
    <row r="290" spans="1:6" s="38" customFormat="1" x14ac:dyDescent="0.35">
      <c r="A290" s="40"/>
      <c r="B290" s="40"/>
      <c r="C290" s="40"/>
      <c r="D290" s="40"/>
      <c r="E290" s="40"/>
      <c r="F290" s="40"/>
    </row>
    <row r="291" spans="1:6" s="38" customFormat="1" x14ac:dyDescent="0.35">
      <c r="A291" s="40"/>
      <c r="B291" s="40"/>
      <c r="C291" s="40"/>
      <c r="D291" s="40"/>
      <c r="E291" s="40"/>
      <c r="F291" s="40"/>
    </row>
    <row r="292" spans="1:6" s="38" customFormat="1" x14ac:dyDescent="0.35">
      <c r="A292" s="40"/>
      <c r="B292" s="40"/>
      <c r="C292" s="40"/>
      <c r="D292" s="40"/>
      <c r="E292" s="40"/>
      <c r="F292" s="40"/>
    </row>
    <row r="293" spans="1:6" s="38" customFormat="1" x14ac:dyDescent="0.35">
      <c r="A293" s="40"/>
      <c r="B293" s="40"/>
      <c r="C293" s="40"/>
      <c r="D293" s="40"/>
      <c r="E293" s="40"/>
      <c r="F293" s="40"/>
    </row>
    <row r="294" spans="1:6" s="38" customFormat="1" x14ac:dyDescent="0.35">
      <c r="A294" s="40"/>
      <c r="B294" s="40"/>
      <c r="C294" s="40"/>
      <c r="D294" s="40"/>
      <c r="E294" s="40"/>
      <c r="F294" s="40"/>
    </row>
    <row r="295" spans="1:6" s="38" customFormat="1" x14ac:dyDescent="0.35">
      <c r="A295" s="40"/>
      <c r="B295" s="40"/>
      <c r="C295" s="40"/>
      <c r="D295" s="40"/>
      <c r="E295" s="40"/>
      <c r="F295" s="40"/>
    </row>
    <row r="296" spans="1:6" s="38" customFormat="1" x14ac:dyDescent="0.35">
      <c r="A296" s="40"/>
      <c r="B296" s="40"/>
      <c r="C296" s="40"/>
      <c r="D296" s="40"/>
      <c r="E296" s="40"/>
      <c r="F296" s="40"/>
    </row>
    <row r="297" spans="1:6" s="38" customFormat="1" x14ac:dyDescent="0.35">
      <c r="A297" s="40"/>
      <c r="B297" s="40"/>
      <c r="C297" s="40"/>
      <c r="D297" s="40"/>
      <c r="E297" s="40"/>
      <c r="F297" s="40"/>
    </row>
    <row r="298" spans="1:6" s="38" customFormat="1" x14ac:dyDescent="0.35">
      <c r="A298" s="40"/>
      <c r="B298" s="40"/>
      <c r="C298" s="40"/>
      <c r="D298" s="40"/>
      <c r="E298" s="40"/>
      <c r="F298" s="40"/>
    </row>
    <row r="299" spans="1:6" s="38" customFormat="1" x14ac:dyDescent="0.35">
      <c r="A299" s="40"/>
      <c r="B299" s="40"/>
      <c r="C299" s="40"/>
      <c r="D299" s="40"/>
      <c r="E299" s="40"/>
      <c r="F299" s="40"/>
    </row>
    <row r="300" spans="1:6" s="38" customFormat="1" x14ac:dyDescent="0.35">
      <c r="A300" s="40"/>
      <c r="B300" s="40"/>
      <c r="C300" s="40"/>
      <c r="D300" s="40"/>
      <c r="E300" s="40"/>
      <c r="F300" s="40"/>
    </row>
    <row r="301" spans="1:6" s="38" customFormat="1" x14ac:dyDescent="0.35">
      <c r="A301" s="40"/>
      <c r="B301" s="40"/>
      <c r="C301" s="40"/>
      <c r="D301" s="40"/>
      <c r="E301" s="40"/>
      <c r="F301" s="40"/>
    </row>
    <row r="302" spans="1:6" s="38" customFormat="1" x14ac:dyDescent="0.35">
      <c r="A302" s="40"/>
      <c r="B302" s="40"/>
      <c r="C302" s="40"/>
      <c r="D302" s="40"/>
      <c r="E302" s="40"/>
      <c r="F302" s="40"/>
    </row>
    <row r="303" spans="1:6" s="38" customFormat="1" x14ac:dyDescent="0.35">
      <c r="A303" s="40"/>
      <c r="B303" s="40"/>
      <c r="C303" s="40"/>
      <c r="D303" s="40"/>
      <c r="E303" s="40"/>
      <c r="F303" s="40"/>
    </row>
    <row r="304" spans="1:6" s="38" customFormat="1" x14ac:dyDescent="0.35">
      <c r="A304" s="40"/>
      <c r="B304" s="40"/>
      <c r="C304" s="40"/>
      <c r="D304" s="40"/>
      <c r="E304" s="40"/>
      <c r="F304" s="40"/>
    </row>
    <row r="305" spans="1:6" s="38" customFormat="1" x14ac:dyDescent="0.35">
      <c r="A305" s="40"/>
      <c r="B305" s="40"/>
      <c r="C305" s="40"/>
      <c r="D305" s="40"/>
      <c r="E305" s="40"/>
      <c r="F305" s="40"/>
    </row>
    <row r="306" spans="1:6" s="38" customFormat="1" x14ac:dyDescent="0.35">
      <c r="A306" s="40"/>
      <c r="B306" s="40"/>
      <c r="C306" s="40"/>
      <c r="D306" s="40"/>
      <c r="E306" s="40"/>
      <c r="F306" s="40"/>
    </row>
    <row r="307" spans="1:6" s="38" customFormat="1" x14ac:dyDescent="0.35">
      <c r="A307" s="40"/>
      <c r="B307" s="40"/>
      <c r="C307" s="40"/>
      <c r="D307" s="40"/>
      <c r="E307" s="40"/>
      <c r="F307" s="40"/>
    </row>
    <row r="308" spans="1:6" s="38" customFormat="1" x14ac:dyDescent="0.35">
      <c r="A308" s="40"/>
      <c r="B308" s="40"/>
      <c r="C308" s="40"/>
      <c r="D308" s="40"/>
      <c r="E308" s="40"/>
      <c r="F308" s="40"/>
    </row>
    <row r="309" spans="1:6" s="38" customFormat="1" x14ac:dyDescent="0.35">
      <c r="A309" s="40"/>
      <c r="B309" s="40"/>
      <c r="C309" s="40"/>
      <c r="D309" s="40"/>
      <c r="E309" s="40"/>
      <c r="F309" s="40"/>
    </row>
    <row r="310" spans="1:6" s="38" customFormat="1" x14ac:dyDescent="0.35">
      <c r="A310" s="40"/>
      <c r="B310" s="40"/>
      <c r="C310" s="40"/>
      <c r="D310" s="40"/>
      <c r="E310" s="40"/>
      <c r="F310" s="40"/>
    </row>
    <row r="311" spans="1:6" s="38" customFormat="1" x14ac:dyDescent="0.35">
      <c r="A311" s="40"/>
      <c r="B311" s="40"/>
      <c r="C311" s="40"/>
      <c r="D311" s="40"/>
      <c r="E311" s="40"/>
      <c r="F311" s="40"/>
    </row>
    <row r="312" spans="1:6" s="38" customFormat="1" x14ac:dyDescent="0.35">
      <c r="A312" s="40"/>
      <c r="B312" s="40"/>
      <c r="C312" s="40"/>
      <c r="D312" s="40"/>
      <c r="E312" s="40"/>
      <c r="F312" s="40"/>
    </row>
    <row r="313" spans="1:6" s="38" customFormat="1" x14ac:dyDescent="0.35">
      <c r="A313" s="40"/>
      <c r="B313" s="40"/>
      <c r="C313" s="40"/>
      <c r="D313" s="40"/>
      <c r="E313" s="40"/>
      <c r="F313" s="40"/>
    </row>
    <row r="314" spans="1:6" s="38" customFormat="1" x14ac:dyDescent="0.35">
      <c r="A314" s="40"/>
      <c r="B314" s="40"/>
      <c r="C314" s="40"/>
      <c r="D314" s="40"/>
      <c r="E314" s="40"/>
      <c r="F314" s="40"/>
    </row>
    <row r="315" spans="1:6" s="38" customFormat="1" x14ac:dyDescent="0.35">
      <c r="A315" s="40"/>
      <c r="B315" s="40"/>
      <c r="C315" s="40"/>
      <c r="D315" s="40"/>
      <c r="E315" s="40"/>
      <c r="F315" s="40"/>
    </row>
    <row r="316" spans="1:6" s="38" customFormat="1" x14ac:dyDescent="0.35">
      <c r="A316" s="40"/>
      <c r="B316" s="40"/>
      <c r="C316" s="40"/>
      <c r="D316" s="40"/>
      <c r="E316" s="40"/>
      <c r="F316" s="40"/>
    </row>
    <row r="317" spans="1:6" s="38" customFormat="1" x14ac:dyDescent="0.35">
      <c r="A317" s="40"/>
      <c r="B317" s="40"/>
      <c r="C317" s="40"/>
      <c r="D317" s="40"/>
      <c r="E317" s="40"/>
      <c r="F317" s="40"/>
    </row>
    <row r="318" spans="1:6" s="38" customFormat="1" x14ac:dyDescent="0.35">
      <c r="A318" s="40"/>
      <c r="B318" s="40"/>
      <c r="C318" s="40"/>
      <c r="D318" s="40"/>
      <c r="E318" s="40"/>
      <c r="F318" s="40"/>
    </row>
    <row r="319" spans="1:6" s="38" customFormat="1" x14ac:dyDescent="0.35">
      <c r="A319" s="40"/>
      <c r="B319" s="40"/>
      <c r="C319" s="40"/>
      <c r="D319" s="40"/>
      <c r="E319" s="40"/>
      <c r="F319" s="40"/>
    </row>
    <row r="320" spans="1:6" s="38" customFormat="1" x14ac:dyDescent="0.35">
      <c r="A320" s="40"/>
      <c r="B320" s="40"/>
      <c r="C320" s="40"/>
      <c r="D320" s="40"/>
      <c r="E320" s="40"/>
      <c r="F320" s="40"/>
    </row>
    <row r="321" spans="1:6" s="38" customFormat="1" x14ac:dyDescent="0.35">
      <c r="A321" s="40"/>
      <c r="B321" s="40"/>
      <c r="C321" s="40"/>
      <c r="D321" s="40"/>
      <c r="E321" s="40"/>
      <c r="F321" s="40"/>
    </row>
    <row r="322" spans="1:6" s="38" customFormat="1" x14ac:dyDescent="0.35">
      <c r="A322" s="40"/>
      <c r="B322" s="40"/>
      <c r="C322" s="40"/>
      <c r="D322" s="40"/>
      <c r="E322" s="40"/>
      <c r="F322" s="40"/>
    </row>
    <row r="323" spans="1:6" s="38" customFormat="1" x14ac:dyDescent="0.35">
      <c r="A323" s="40"/>
      <c r="B323" s="40"/>
      <c r="C323" s="40"/>
      <c r="D323" s="40"/>
      <c r="E323" s="40"/>
      <c r="F323" s="40"/>
    </row>
    <row r="324" spans="1:6" s="38" customFormat="1" x14ac:dyDescent="0.35">
      <c r="A324" s="40"/>
      <c r="B324" s="40"/>
      <c r="C324" s="40"/>
      <c r="D324" s="40"/>
      <c r="E324" s="40"/>
      <c r="F324" s="40"/>
    </row>
    <row r="325" spans="1:6" s="38" customFormat="1" x14ac:dyDescent="0.35">
      <c r="A325" s="40"/>
      <c r="B325" s="40"/>
      <c r="C325" s="40"/>
      <c r="D325" s="40"/>
      <c r="E325" s="40"/>
      <c r="F325" s="40"/>
    </row>
    <row r="326" spans="1:6" s="38" customFormat="1" x14ac:dyDescent="0.35">
      <c r="A326" s="40"/>
      <c r="B326" s="40"/>
      <c r="C326" s="40"/>
      <c r="D326" s="40"/>
      <c r="E326" s="40"/>
      <c r="F326" s="40"/>
    </row>
    <row r="327" spans="1:6" s="38" customFormat="1" x14ac:dyDescent="0.35">
      <c r="A327" s="40"/>
      <c r="B327" s="40"/>
      <c r="C327" s="40"/>
      <c r="D327" s="40"/>
      <c r="E327" s="40"/>
      <c r="F327" s="40"/>
    </row>
    <row r="328" spans="1:6" s="38" customFormat="1" x14ac:dyDescent="0.35">
      <c r="A328" s="40"/>
      <c r="B328" s="40"/>
      <c r="C328" s="40"/>
      <c r="D328" s="40"/>
      <c r="E328" s="40"/>
      <c r="F328" s="40"/>
    </row>
    <row r="329" spans="1:6" s="38" customFormat="1" x14ac:dyDescent="0.35">
      <c r="A329" s="40"/>
      <c r="B329" s="40"/>
      <c r="C329" s="40"/>
      <c r="D329" s="40"/>
      <c r="E329" s="40"/>
      <c r="F329" s="40"/>
    </row>
    <row r="330" spans="1:6" s="38" customFormat="1" x14ac:dyDescent="0.35">
      <c r="A330" s="40"/>
      <c r="B330" s="40"/>
      <c r="C330" s="40"/>
      <c r="D330" s="40"/>
      <c r="E330" s="40"/>
      <c r="F330" s="40"/>
    </row>
    <row r="331" spans="1:6" s="38" customFormat="1" x14ac:dyDescent="0.35">
      <c r="A331" s="40"/>
      <c r="B331" s="40"/>
      <c r="C331" s="40"/>
      <c r="D331" s="40"/>
      <c r="E331" s="40"/>
      <c r="F331" s="40"/>
    </row>
    <row r="332" spans="1:6" s="38" customFormat="1" x14ac:dyDescent="0.35">
      <c r="A332" s="40"/>
      <c r="B332" s="40"/>
      <c r="C332" s="40"/>
      <c r="D332" s="40"/>
      <c r="E332" s="40"/>
      <c r="F332" s="40"/>
    </row>
    <row r="333" spans="1:6" s="38" customFormat="1" x14ac:dyDescent="0.35">
      <c r="A333" s="40"/>
      <c r="B333" s="40"/>
      <c r="C333" s="40"/>
      <c r="D333" s="40"/>
      <c r="E333" s="40"/>
      <c r="F333" s="40"/>
    </row>
    <row r="334" spans="1:6" s="38" customFormat="1" x14ac:dyDescent="0.35">
      <c r="A334" s="40"/>
      <c r="B334" s="40"/>
      <c r="C334" s="40"/>
      <c r="D334" s="40"/>
      <c r="E334" s="40"/>
      <c r="F334" s="40"/>
    </row>
    <row r="335" spans="1:6" s="38" customFormat="1" x14ac:dyDescent="0.35">
      <c r="A335" s="40"/>
      <c r="B335" s="40"/>
      <c r="C335" s="40"/>
      <c r="D335" s="40"/>
      <c r="E335" s="40"/>
      <c r="F335" s="40"/>
    </row>
    <row r="336" spans="1:6" s="38" customFormat="1" x14ac:dyDescent="0.35">
      <c r="A336" s="40"/>
      <c r="B336" s="40"/>
      <c r="C336" s="40"/>
      <c r="D336" s="40"/>
      <c r="E336" s="40"/>
      <c r="F336" s="40"/>
    </row>
    <row r="337" spans="1:6" s="38" customFormat="1" x14ac:dyDescent="0.35">
      <c r="A337" s="40"/>
      <c r="B337" s="40"/>
      <c r="C337" s="40"/>
      <c r="D337" s="40"/>
      <c r="E337" s="40"/>
      <c r="F337" s="40"/>
    </row>
    <row r="338" spans="1:6" s="38" customFormat="1" x14ac:dyDescent="0.35">
      <c r="A338" s="40"/>
      <c r="B338" s="40"/>
      <c r="C338" s="40"/>
      <c r="D338" s="40"/>
      <c r="E338" s="40"/>
      <c r="F338" s="40"/>
    </row>
    <row r="339" spans="1:6" s="38" customFormat="1" x14ac:dyDescent="0.35">
      <c r="A339" s="40"/>
      <c r="B339" s="40"/>
      <c r="C339" s="40"/>
      <c r="D339" s="40"/>
      <c r="E339" s="40"/>
      <c r="F339" s="40"/>
    </row>
    <row r="340" spans="1:6" s="38" customFormat="1" x14ac:dyDescent="0.35">
      <c r="A340" s="40"/>
      <c r="B340" s="40"/>
      <c r="C340" s="40"/>
      <c r="D340" s="40"/>
      <c r="E340" s="40"/>
      <c r="F340" s="40"/>
    </row>
    <row r="341" spans="1:6" s="38" customFormat="1" x14ac:dyDescent="0.35">
      <c r="A341" s="40"/>
      <c r="B341" s="40"/>
      <c r="C341" s="40"/>
      <c r="D341" s="40"/>
      <c r="E341" s="40"/>
      <c r="F341" s="40"/>
    </row>
    <row r="342" spans="1:6" s="38" customFormat="1" x14ac:dyDescent="0.35">
      <c r="A342" s="40"/>
      <c r="B342" s="40"/>
      <c r="C342" s="40"/>
      <c r="D342" s="40"/>
      <c r="E342" s="40"/>
      <c r="F342" s="40"/>
    </row>
    <row r="343" spans="1:6" s="38" customFormat="1" x14ac:dyDescent="0.35">
      <c r="A343" s="40"/>
      <c r="B343" s="40"/>
      <c r="C343" s="40"/>
      <c r="D343" s="40"/>
      <c r="E343" s="40"/>
      <c r="F343" s="40"/>
    </row>
    <row r="344" spans="1:6" s="38" customFormat="1" x14ac:dyDescent="0.35">
      <c r="A344" s="40"/>
      <c r="B344" s="40"/>
      <c r="C344" s="40"/>
      <c r="D344" s="40"/>
      <c r="E344" s="40"/>
      <c r="F344" s="40"/>
    </row>
    <row r="345" spans="1:6" s="38" customFormat="1" x14ac:dyDescent="0.35">
      <c r="A345" s="40"/>
      <c r="B345" s="40"/>
      <c r="C345" s="40"/>
      <c r="D345" s="40"/>
      <c r="E345" s="40"/>
      <c r="F345" s="40"/>
    </row>
    <row r="346" spans="1:6" s="38" customFormat="1" x14ac:dyDescent="0.35">
      <c r="A346" s="40"/>
      <c r="B346" s="40"/>
      <c r="C346" s="40"/>
      <c r="D346" s="40"/>
      <c r="E346" s="40"/>
      <c r="F346" s="40"/>
    </row>
    <row r="347" spans="1:6" s="38" customFormat="1" x14ac:dyDescent="0.35">
      <c r="A347" s="40"/>
      <c r="B347" s="40"/>
      <c r="C347" s="40"/>
      <c r="D347" s="40"/>
      <c r="E347" s="40"/>
      <c r="F347" s="40"/>
    </row>
    <row r="348" spans="1:6" s="38" customFormat="1" x14ac:dyDescent="0.35">
      <c r="A348" s="40"/>
      <c r="B348" s="40"/>
      <c r="C348" s="40"/>
      <c r="D348" s="40"/>
      <c r="E348" s="40"/>
      <c r="F348" s="40"/>
    </row>
    <row r="349" spans="1:6" s="38" customFormat="1" x14ac:dyDescent="0.35">
      <c r="A349" s="40"/>
      <c r="B349" s="40"/>
      <c r="C349" s="40"/>
      <c r="D349" s="40"/>
      <c r="E349" s="40"/>
      <c r="F349" s="40"/>
    </row>
    <row r="350" spans="1:6" s="38" customFormat="1" x14ac:dyDescent="0.35">
      <c r="A350" s="40"/>
      <c r="B350" s="40"/>
      <c r="C350" s="40"/>
      <c r="D350" s="40"/>
      <c r="E350" s="40"/>
      <c r="F350" s="40"/>
    </row>
    <row r="351" spans="1:6" s="38" customFormat="1" x14ac:dyDescent="0.35">
      <c r="A351" s="40"/>
      <c r="B351" s="40"/>
      <c r="C351" s="40"/>
      <c r="D351" s="40"/>
      <c r="E351" s="40"/>
      <c r="F351" s="40"/>
    </row>
    <row r="352" spans="1:6" s="38" customFormat="1" x14ac:dyDescent="0.35">
      <c r="A352" s="40"/>
      <c r="B352" s="40"/>
      <c r="C352" s="40"/>
      <c r="D352" s="40"/>
      <c r="E352" s="40"/>
      <c r="F352" s="40"/>
    </row>
    <row r="353" spans="1:6" s="38" customFormat="1" x14ac:dyDescent="0.35">
      <c r="A353" s="40"/>
      <c r="B353" s="40"/>
      <c r="C353" s="40"/>
      <c r="D353" s="40"/>
      <c r="E353" s="40"/>
      <c r="F353" s="40"/>
    </row>
    <row r="354" spans="1:6" s="38" customFormat="1" x14ac:dyDescent="0.35">
      <c r="A354" s="40"/>
      <c r="B354" s="40"/>
      <c r="C354" s="40"/>
      <c r="D354" s="40"/>
      <c r="E354" s="40"/>
      <c r="F354" s="40"/>
    </row>
    <row r="355" spans="1:6" s="38" customFormat="1" x14ac:dyDescent="0.35">
      <c r="A355" s="40"/>
      <c r="B355" s="40"/>
      <c r="C355" s="40"/>
      <c r="D355" s="40"/>
      <c r="E355" s="40"/>
      <c r="F355" s="40"/>
    </row>
    <row r="356" spans="1:6" s="38" customFormat="1" x14ac:dyDescent="0.35">
      <c r="A356" s="40"/>
      <c r="B356" s="40"/>
      <c r="C356" s="40"/>
      <c r="D356" s="40"/>
      <c r="E356" s="40"/>
      <c r="F356" s="40"/>
    </row>
    <row r="357" spans="1:6" s="38" customFormat="1" x14ac:dyDescent="0.35">
      <c r="A357" s="40"/>
      <c r="B357" s="40"/>
      <c r="C357" s="40"/>
      <c r="D357" s="40"/>
      <c r="E357" s="40"/>
      <c r="F357" s="40"/>
    </row>
    <row r="358" spans="1:6" s="38" customFormat="1" x14ac:dyDescent="0.35">
      <c r="A358" s="40"/>
      <c r="B358" s="40"/>
      <c r="C358" s="40"/>
      <c r="D358" s="40"/>
      <c r="E358" s="40"/>
      <c r="F358" s="40"/>
    </row>
    <row r="359" spans="1:6" s="38" customFormat="1" x14ac:dyDescent="0.35">
      <c r="A359" s="40"/>
      <c r="B359" s="40"/>
      <c r="C359" s="40"/>
      <c r="D359" s="40"/>
      <c r="E359" s="40"/>
      <c r="F359" s="40"/>
    </row>
    <row r="360" spans="1:6" s="38" customFormat="1" x14ac:dyDescent="0.35">
      <c r="A360" s="40"/>
      <c r="B360" s="40"/>
      <c r="C360" s="40"/>
      <c r="D360" s="40"/>
      <c r="E360" s="40"/>
      <c r="F360" s="40"/>
    </row>
    <row r="361" spans="1:6" s="38" customFormat="1" x14ac:dyDescent="0.35">
      <c r="A361" s="40"/>
      <c r="B361" s="40"/>
      <c r="C361" s="40"/>
      <c r="D361" s="40"/>
      <c r="E361" s="40"/>
      <c r="F361" s="40"/>
    </row>
    <row r="362" spans="1:6" s="38" customFormat="1" x14ac:dyDescent="0.35">
      <c r="A362" s="40"/>
      <c r="B362" s="40"/>
      <c r="C362" s="40"/>
      <c r="D362" s="40"/>
      <c r="E362" s="40"/>
      <c r="F362" s="40"/>
    </row>
    <row r="363" spans="1:6" s="38" customFormat="1" x14ac:dyDescent="0.35">
      <c r="A363" s="40"/>
      <c r="B363" s="40"/>
      <c r="C363" s="40"/>
      <c r="D363" s="40"/>
      <c r="E363" s="40"/>
      <c r="F363" s="40"/>
    </row>
    <row r="364" spans="1:6" s="38" customFormat="1" x14ac:dyDescent="0.35">
      <c r="A364" s="40"/>
      <c r="B364" s="40"/>
      <c r="C364" s="40"/>
      <c r="D364" s="40"/>
      <c r="E364" s="40"/>
      <c r="F364" s="40"/>
    </row>
    <row r="365" spans="1:6" s="38" customFormat="1" x14ac:dyDescent="0.35">
      <c r="A365" s="40"/>
      <c r="B365" s="40"/>
      <c r="C365" s="40"/>
      <c r="D365" s="40"/>
      <c r="E365" s="40"/>
      <c r="F365" s="40"/>
    </row>
    <row r="366" spans="1:6" s="38" customFormat="1" x14ac:dyDescent="0.35">
      <c r="A366" s="40"/>
      <c r="B366" s="40"/>
      <c r="C366" s="40"/>
      <c r="D366" s="40"/>
      <c r="E366" s="40"/>
      <c r="F366" s="40"/>
    </row>
    <row r="367" spans="1:6" s="38" customFormat="1" x14ac:dyDescent="0.35">
      <c r="A367" s="40"/>
      <c r="B367" s="40"/>
      <c r="C367" s="40"/>
      <c r="D367" s="40"/>
      <c r="E367" s="40"/>
      <c r="F367" s="40"/>
    </row>
    <row r="368" spans="1:6" s="38" customFormat="1" x14ac:dyDescent="0.35">
      <c r="A368" s="40"/>
      <c r="B368" s="40"/>
      <c r="C368" s="40"/>
      <c r="D368" s="40"/>
      <c r="E368" s="40"/>
      <c r="F368" s="40"/>
    </row>
    <row r="369" spans="1:6" s="38" customFormat="1" x14ac:dyDescent="0.35">
      <c r="A369" s="40"/>
      <c r="B369" s="40"/>
      <c r="C369" s="40"/>
      <c r="D369" s="40"/>
      <c r="E369" s="40"/>
      <c r="F369" s="40"/>
    </row>
    <row r="370" spans="1:6" s="38" customFormat="1" x14ac:dyDescent="0.35">
      <c r="A370" s="40"/>
      <c r="B370" s="40"/>
      <c r="C370" s="40"/>
      <c r="D370" s="40"/>
      <c r="E370" s="40"/>
      <c r="F370" s="40"/>
    </row>
    <row r="371" spans="1:6" s="38" customFormat="1" x14ac:dyDescent="0.35">
      <c r="A371" s="40"/>
      <c r="B371" s="40"/>
      <c r="C371" s="40"/>
      <c r="D371" s="40"/>
      <c r="E371" s="40"/>
      <c r="F371" s="40"/>
    </row>
    <row r="372" spans="1:6" s="38" customFormat="1" x14ac:dyDescent="0.35">
      <c r="A372" s="40"/>
      <c r="B372" s="40"/>
      <c r="C372" s="40"/>
      <c r="D372" s="40"/>
      <c r="E372" s="40"/>
      <c r="F372" s="40"/>
    </row>
    <row r="373" spans="1:6" s="38" customFormat="1" x14ac:dyDescent="0.35">
      <c r="A373" s="40"/>
      <c r="B373" s="40"/>
      <c r="C373" s="40"/>
      <c r="D373" s="40"/>
      <c r="E373" s="40"/>
      <c r="F373" s="40"/>
    </row>
    <row r="374" spans="1:6" s="38" customFormat="1" x14ac:dyDescent="0.35">
      <c r="A374" s="40"/>
      <c r="B374" s="40"/>
      <c r="C374" s="40"/>
      <c r="D374" s="40"/>
      <c r="E374" s="40"/>
      <c r="F374" s="40"/>
    </row>
    <row r="375" spans="1:6" s="38" customFormat="1" x14ac:dyDescent="0.35">
      <c r="A375" s="40"/>
      <c r="B375" s="40"/>
      <c r="C375" s="40"/>
      <c r="D375" s="40"/>
      <c r="E375" s="40"/>
      <c r="F375" s="40"/>
    </row>
    <row r="376" spans="1:6" s="38" customFormat="1" x14ac:dyDescent="0.35">
      <c r="A376" s="40"/>
      <c r="B376" s="40"/>
      <c r="C376" s="40"/>
      <c r="D376" s="40"/>
      <c r="E376" s="40"/>
      <c r="F376" s="40"/>
    </row>
    <row r="377" spans="1:6" s="38" customFormat="1" x14ac:dyDescent="0.35">
      <c r="A377" s="40"/>
      <c r="B377" s="40"/>
      <c r="C377" s="40"/>
      <c r="D377" s="40"/>
      <c r="E377" s="40"/>
      <c r="F377" s="40"/>
    </row>
    <row r="378" spans="1:6" s="38" customFormat="1" x14ac:dyDescent="0.35">
      <c r="A378" s="40"/>
      <c r="B378" s="40"/>
      <c r="C378" s="40"/>
      <c r="D378" s="40"/>
      <c r="E378" s="40"/>
      <c r="F378" s="40"/>
    </row>
    <row r="379" spans="1:6" s="38" customFormat="1" x14ac:dyDescent="0.35">
      <c r="A379" s="40"/>
      <c r="B379" s="40"/>
      <c r="C379" s="40"/>
      <c r="D379" s="40"/>
      <c r="E379" s="40"/>
      <c r="F379" s="40"/>
    </row>
    <row r="380" spans="1:6" s="38" customFormat="1" x14ac:dyDescent="0.35">
      <c r="A380" s="40"/>
      <c r="B380" s="40"/>
      <c r="C380" s="40"/>
      <c r="D380" s="40"/>
      <c r="E380" s="40"/>
      <c r="F380" s="40"/>
    </row>
    <row r="381" spans="1:6" s="38" customFormat="1" x14ac:dyDescent="0.35">
      <c r="A381" s="40"/>
      <c r="B381" s="40"/>
      <c r="C381" s="40"/>
      <c r="D381" s="40"/>
      <c r="E381" s="40"/>
      <c r="F381" s="40"/>
    </row>
    <row r="382" spans="1:6" s="38" customFormat="1" x14ac:dyDescent="0.35">
      <c r="A382" s="40"/>
      <c r="B382" s="40"/>
      <c r="C382" s="40"/>
      <c r="D382" s="40"/>
      <c r="E382" s="40"/>
      <c r="F382" s="40"/>
    </row>
    <row r="383" spans="1:6" s="38" customFormat="1" x14ac:dyDescent="0.35">
      <c r="A383" s="40"/>
      <c r="B383" s="40"/>
      <c r="C383" s="40"/>
      <c r="D383" s="40"/>
      <c r="E383" s="40"/>
      <c r="F383" s="40"/>
    </row>
    <row r="384" spans="1:6" s="38" customFormat="1" x14ac:dyDescent="0.35">
      <c r="A384" s="40"/>
      <c r="B384" s="40"/>
      <c r="C384" s="40"/>
      <c r="D384" s="40"/>
      <c r="E384" s="40"/>
      <c r="F384" s="40"/>
    </row>
    <row r="385" spans="1:6" s="38" customFormat="1" x14ac:dyDescent="0.35">
      <c r="A385" s="40"/>
      <c r="B385" s="40"/>
      <c r="C385" s="40"/>
      <c r="D385" s="40"/>
      <c r="E385" s="40"/>
      <c r="F385" s="40"/>
    </row>
    <row r="386" spans="1:6" s="38" customFormat="1" x14ac:dyDescent="0.35">
      <c r="A386" s="40"/>
      <c r="B386" s="40"/>
      <c r="C386" s="40"/>
      <c r="D386" s="40"/>
      <c r="E386" s="40"/>
      <c r="F386" s="40"/>
    </row>
    <row r="387" spans="1:6" s="38" customFormat="1" x14ac:dyDescent="0.35">
      <c r="A387" s="40"/>
      <c r="B387" s="40"/>
      <c r="C387" s="40"/>
      <c r="D387" s="40"/>
      <c r="E387" s="40"/>
      <c r="F387" s="40"/>
    </row>
    <row r="388" spans="1:6" s="38" customFormat="1" x14ac:dyDescent="0.35">
      <c r="A388" s="40"/>
      <c r="B388" s="40"/>
      <c r="C388" s="40"/>
      <c r="D388" s="40"/>
      <c r="E388" s="40"/>
      <c r="F388" s="40"/>
    </row>
    <row r="389" spans="1:6" s="38" customFormat="1" x14ac:dyDescent="0.35">
      <c r="A389" s="40"/>
      <c r="B389" s="40"/>
      <c r="C389" s="40"/>
      <c r="D389" s="40"/>
      <c r="E389" s="40"/>
      <c r="F389" s="40"/>
    </row>
    <row r="390" spans="1:6" s="38" customFormat="1" x14ac:dyDescent="0.35">
      <c r="A390" s="40"/>
      <c r="B390" s="40"/>
      <c r="C390" s="40"/>
      <c r="D390" s="40"/>
      <c r="E390" s="40"/>
      <c r="F390" s="40"/>
    </row>
    <row r="391" spans="1:6" s="38" customFormat="1" x14ac:dyDescent="0.35">
      <c r="A391" s="40"/>
      <c r="B391" s="40"/>
      <c r="C391" s="40"/>
      <c r="D391" s="40"/>
      <c r="E391" s="40"/>
      <c r="F391" s="40"/>
    </row>
    <row r="392" spans="1:6" s="38" customFormat="1" x14ac:dyDescent="0.35">
      <c r="A392" s="40"/>
      <c r="B392" s="40"/>
      <c r="C392" s="40"/>
      <c r="D392" s="40"/>
      <c r="E392" s="40"/>
      <c r="F392" s="40"/>
    </row>
    <row r="393" spans="1:6" s="38" customFormat="1" x14ac:dyDescent="0.35">
      <c r="A393" s="40"/>
      <c r="B393" s="40"/>
      <c r="C393" s="40"/>
      <c r="D393" s="40"/>
      <c r="E393" s="40"/>
      <c r="F393" s="40"/>
    </row>
    <row r="394" spans="1:6" s="38" customFormat="1" x14ac:dyDescent="0.35">
      <c r="A394" s="40"/>
      <c r="B394" s="40"/>
      <c r="C394" s="40"/>
      <c r="D394" s="40"/>
      <c r="E394" s="40"/>
      <c r="F394" s="40"/>
    </row>
    <row r="395" spans="1:6" s="38" customFormat="1" x14ac:dyDescent="0.35">
      <c r="A395" s="40"/>
      <c r="B395" s="40"/>
      <c r="C395" s="40"/>
      <c r="D395" s="40"/>
      <c r="E395" s="40"/>
      <c r="F395" s="40"/>
    </row>
    <row r="396" spans="1:6" s="38" customFormat="1" x14ac:dyDescent="0.35">
      <c r="A396" s="40"/>
      <c r="B396" s="40"/>
      <c r="C396" s="40"/>
      <c r="D396" s="40"/>
      <c r="E396" s="40"/>
      <c r="F396" s="40"/>
    </row>
    <row r="397" spans="1:6" s="38" customFormat="1" x14ac:dyDescent="0.35">
      <c r="A397" s="40"/>
      <c r="B397" s="40"/>
      <c r="C397" s="40"/>
      <c r="D397" s="40"/>
      <c r="E397" s="40"/>
      <c r="F397" s="40"/>
    </row>
    <row r="398" spans="1:6" s="38" customFormat="1" x14ac:dyDescent="0.35">
      <c r="A398" s="40"/>
      <c r="B398" s="40"/>
      <c r="C398" s="40"/>
      <c r="D398" s="40"/>
      <c r="E398" s="40"/>
      <c r="F398" s="40"/>
    </row>
    <row r="399" spans="1:6" s="38" customFormat="1" x14ac:dyDescent="0.35">
      <c r="A399" s="40"/>
      <c r="B399" s="40"/>
      <c r="C399" s="40"/>
      <c r="D399" s="40"/>
      <c r="E399" s="40"/>
      <c r="F399" s="40"/>
    </row>
    <row r="400" spans="1:6" s="38" customFormat="1" x14ac:dyDescent="0.35">
      <c r="A400" s="40"/>
      <c r="B400" s="40"/>
      <c r="C400" s="40"/>
      <c r="D400" s="40"/>
      <c r="E400" s="40"/>
      <c r="F400" s="40"/>
    </row>
    <row r="401" spans="1:6" s="38" customFormat="1" x14ac:dyDescent="0.35">
      <c r="A401" s="40"/>
      <c r="B401" s="40"/>
      <c r="C401" s="40"/>
      <c r="D401" s="40"/>
      <c r="E401" s="40"/>
      <c r="F401" s="40"/>
    </row>
    <row r="402" spans="1:6" s="38" customFormat="1" x14ac:dyDescent="0.35">
      <c r="A402" s="40"/>
      <c r="B402" s="40"/>
      <c r="C402" s="40"/>
      <c r="D402" s="40"/>
      <c r="E402" s="40"/>
      <c r="F402" s="40"/>
    </row>
    <row r="403" spans="1:6" s="38" customFormat="1" x14ac:dyDescent="0.35">
      <c r="A403" s="40"/>
      <c r="B403" s="40"/>
      <c r="C403" s="40"/>
      <c r="D403" s="40"/>
      <c r="E403" s="40"/>
      <c r="F403" s="40"/>
    </row>
    <row r="404" spans="1:6" s="38" customFormat="1" x14ac:dyDescent="0.35">
      <c r="A404" s="40"/>
      <c r="B404" s="40"/>
      <c r="C404" s="40"/>
      <c r="D404" s="40"/>
      <c r="E404" s="40"/>
      <c r="F404" s="40"/>
    </row>
    <row r="405" spans="1:6" s="38" customFormat="1" x14ac:dyDescent="0.35">
      <c r="A405" s="40"/>
      <c r="B405" s="40"/>
      <c r="C405" s="40"/>
      <c r="D405" s="40"/>
      <c r="E405" s="40"/>
      <c r="F405" s="40"/>
    </row>
    <row r="406" spans="1:6" s="38" customFormat="1" x14ac:dyDescent="0.35">
      <c r="A406" s="40"/>
      <c r="B406" s="40"/>
      <c r="C406" s="40"/>
      <c r="D406" s="40"/>
      <c r="E406" s="40"/>
      <c r="F406" s="40"/>
    </row>
    <row r="407" spans="1:6" s="38" customFormat="1" x14ac:dyDescent="0.35">
      <c r="A407" s="40"/>
      <c r="B407" s="40"/>
      <c r="C407" s="40"/>
      <c r="D407" s="40"/>
      <c r="E407" s="40"/>
      <c r="F407" s="40"/>
    </row>
    <row r="408" spans="1:6" s="38" customFormat="1" x14ac:dyDescent="0.35">
      <c r="A408" s="40"/>
      <c r="B408" s="40"/>
      <c r="C408" s="40"/>
      <c r="D408" s="40"/>
      <c r="E408" s="40"/>
      <c r="F408" s="40"/>
    </row>
    <row r="409" spans="1:6" s="38" customFormat="1" x14ac:dyDescent="0.35">
      <c r="A409" s="40"/>
      <c r="B409" s="40"/>
      <c r="C409" s="40"/>
      <c r="D409" s="40"/>
      <c r="E409" s="40"/>
      <c r="F409" s="40"/>
    </row>
    <row r="410" spans="1:6" s="38" customFormat="1" x14ac:dyDescent="0.35">
      <c r="A410" s="40"/>
      <c r="B410" s="40"/>
      <c r="C410" s="40"/>
      <c r="D410" s="40"/>
      <c r="E410" s="40"/>
      <c r="F410" s="40"/>
    </row>
    <row r="411" spans="1:6" s="38" customFormat="1" x14ac:dyDescent="0.35">
      <c r="A411" s="40"/>
      <c r="B411" s="40"/>
      <c r="C411" s="40"/>
      <c r="D411" s="40"/>
      <c r="E411" s="40"/>
      <c r="F411" s="40"/>
    </row>
    <row r="412" spans="1:6" s="38" customFormat="1" x14ac:dyDescent="0.35">
      <c r="A412" s="40"/>
      <c r="B412" s="40"/>
      <c r="C412" s="40"/>
      <c r="D412" s="40"/>
      <c r="E412" s="40"/>
      <c r="F412" s="40"/>
    </row>
    <row r="413" spans="1:6" s="38" customFormat="1" x14ac:dyDescent="0.35">
      <c r="A413" s="40"/>
      <c r="B413" s="40"/>
      <c r="C413" s="40"/>
      <c r="D413" s="40"/>
      <c r="E413" s="40"/>
      <c r="F413" s="40"/>
    </row>
    <row r="414" spans="1:6" s="38" customFormat="1" x14ac:dyDescent="0.35">
      <c r="A414" s="40"/>
      <c r="B414" s="40"/>
      <c r="C414" s="40"/>
      <c r="D414" s="40"/>
      <c r="E414" s="40"/>
      <c r="F414" s="40"/>
    </row>
    <row r="415" spans="1:6" s="38" customFormat="1" x14ac:dyDescent="0.35">
      <c r="A415" s="40"/>
      <c r="B415" s="40"/>
      <c r="C415" s="40"/>
      <c r="D415" s="40"/>
      <c r="E415" s="40"/>
      <c r="F415" s="40"/>
    </row>
    <row r="416" spans="1:6" s="38" customFormat="1" x14ac:dyDescent="0.35">
      <c r="A416" s="40"/>
      <c r="B416" s="40"/>
      <c r="C416" s="40"/>
      <c r="D416" s="40"/>
      <c r="E416" s="40"/>
      <c r="F416" s="40"/>
    </row>
    <row r="417" spans="1:6" s="38" customFormat="1" x14ac:dyDescent="0.35">
      <c r="A417" s="40"/>
      <c r="B417" s="40"/>
      <c r="C417" s="40"/>
      <c r="D417" s="40"/>
      <c r="E417" s="40"/>
      <c r="F417" s="40"/>
    </row>
    <row r="418" spans="1:6" s="38" customFormat="1" x14ac:dyDescent="0.35">
      <c r="A418" s="40"/>
      <c r="B418" s="40"/>
      <c r="C418" s="40"/>
      <c r="D418" s="40"/>
      <c r="E418" s="40"/>
      <c r="F418" s="40"/>
    </row>
    <row r="419" spans="1:6" s="38" customFormat="1" x14ac:dyDescent="0.35">
      <c r="A419" s="40"/>
      <c r="B419" s="40"/>
      <c r="C419" s="40"/>
      <c r="D419" s="40"/>
      <c r="E419" s="40"/>
      <c r="F419" s="40"/>
    </row>
    <row r="420" spans="1:6" s="38" customFormat="1" x14ac:dyDescent="0.35">
      <c r="A420" s="40"/>
      <c r="B420" s="40"/>
      <c r="C420" s="40"/>
      <c r="D420" s="40"/>
      <c r="E420" s="40"/>
      <c r="F420" s="40"/>
    </row>
    <row r="421" spans="1:6" s="38" customFormat="1" x14ac:dyDescent="0.35">
      <c r="A421" s="40"/>
      <c r="B421" s="40"/>
      <c r="C421" s="40"/>
      <c r="D421" s="40"/>
      <c r="E421" s="40"/>
      <c r="F421" s="40"/>
    </row>
    <row r="422" spans="1:6" s="38" customFormat="1" x14ac:dyDescent="0.35">
      <c r="A422" s="40"/>
      <c r="B422" s="40"/>
      <c r="C422" s="40"/>
      <c r="D422" s="40"/>
      <c r="E422" s="40"/>
      <c r="F422" s="40"/>
    </row>
    <row r="423" spans="1:6" s="38" customFormat="1" x14ac:dyDescent="0.35">
      <c r="A423" s="40"/>
      <c r="B423" s="40"/>
      <c r="C423" s="40"/>
      <c r="D423" s="40"/>
      <c r="E423" s="40"/>
      <c r="F423" s="40"/>
    </row>
    <row r="424" spans="1:6" s="38" customFormat="1" x14ac:dyDescent="0.35">
      <c r="A424" s="40"/>
      <c r="B424" s="40"/>
      <c r="C424" s="40"/>
      <c r="D424" s="40"/>
      <c r="E424" s="40"/>
      <c r="F424" s="40"/>
    </row>
    <row r="425" spans="1:6" s="38" customFormat="1" x14ac:dyDescent="0.35">
      <c r="A425" s="40"/>
      <c r="B425" s="40"/>
      <c r="C425" s="40"/>
      <c r="D425" s="40"/>
      <c r="E425" s="40"/>
      <c r="F425" s="40"/>
    </row>
    <row r="426" spans="1:6" s="38" customFormat="1" x14ac:dyDescent="0.35">
      <c r="A426" s="40"/>
      <c r="B426" s="40"/>
      <c r="C426" s="40"/>
      <c r="D426" s="40"/>
      <c r="E426" s="40"/>
      <c r="F426" s="40"/>
    </row>
    <row r="427" spans="1:6" s="38" customFormat="1" x14ac:dyDescent="0.35">
      <c r="A427" s="40"/>
      <c r="B427" s="40"/>
      <c r="C427" s="40"/>
      <c r="D427" s="40"/>
      <c r="E427" s="40"/>
      <c r="F427" s="40"/>
    </row>
    <row r="428" spans="1:6" s="38" customFormat="1" x14ac:dyDescent="0.35">
      <c r="A428" s="40"/>
      <c r="B428" s="40"/>
      <c r="C428" s="40"/>
      <c r="D428" s="40"/>
      <c r="E428" s="40"/>
      <c r="F428" s="40"/>
    </row>
    <row r="429" spans="1:6" s="38" customFormat="1" x14ac:dyDescent="0.35">
      <c r="A429" s="40"/>
      <c r="B429" s="40"/>
      <c r="C429" s="40"/>
      <c r="D429" s="40"/>
      <c r="E429" s="40"/>
      <c r="F429" s="40"/>
    </row>
    <row r="430" spans="1:6" s="38" customFormat="1" x14ac:dyDescent="0.35">
      <c r="A430" s="40"/>
      <c r="B430" s="40"/>
      <c r="C430" s="40"/>
      <c r="D430" s="40"/>
      <c r="E430" s="40"/>
      <c r="F430" s="40"/>
    </row>
    <row r="431" spans="1:6" s="38" customFormat="1" x14ac:dyDescent="0.35">
      <c r="A431" s="40"/>
      <c r="B431" s="40"/>
      <c r="C431" s="40"/>
      <c r="D431" s="40"/>
      <c r="E431" s="40"/>
      <c r="F431" s="40"/>
    </row>
    <row r="432" spans="1:6" s="38" customFormat="1" x14ac:dyDescent="0.35">
      <c r="A432" s="40"/>
      <c r="B432" s="40"/>
      <c r="C432" s="40"/>
      <c r="D432" s="40"/>
      <c r="E432" s="40"/>
      <c r="F432" s="40"/>
    </row>
    <row r="433" spans="1:6" s="38" customFormat="1" x14ac:dyDescent="0.35">
      <c r="A433" s="40"/>
      <c r="B433" s="40"/>
      <c r="C433" s="40"/>
      <c r="D433" s="40"/>
      <c r="E433" s="40"/>
      <c r="F433" s="40"/>
    </row>
    <row r="434" spans="1:6" s="38" customFormat="1" x14ac:dyDescent="0.35">
      <c r="A434" s="40"/>
      <c r="B434" s="40"/>
      <c r="C434" s="40"/>
      <c r="D434" s="40"/>
      <c r="E434" s="40"/>
      <c r="F434" s="40"/>
    </row>
    <row r="435" spans="1:6" s="38" customFormat="1" x14ac:dyDescent="0.35">
      <c r="A435" s="40"/>
      <c r="B435" s="40"/>
      <c r="C435" s="40"/>
      <c r="D435" s="40"/>
      <c r="E435" s="40"/>
      <c r="F435" s="40"/>
    </row>
    <row r="436" spans="1:6" s="38" customFormat="1" x14ac:dyDescent="0.35">
      <c r="A436" s="40"/>
      <c r="B436" s="40"/>
      <c r="C436" s="40"/>
      <c r="D436" s="40"/>
      <c r="E436" s="40"/>
      <c r="F436" s="40"/>
    </row>
    <row r="437" spans="1:6" s="38" customFormat="1" x14ac:dyDescent="0.35">
      <c r="A437" s="40"/>
      <c r="B437" s="40"/>
      <c r="C437" s="40"/>
      <c r="D437" s="40"/>
      <c r="E437" s="40"/>
      <c r="F437" s="40"/>
    </row>
    <row r="438" spans="1:6" s="38" customFormat="1" x14ac:dyDescent="0.35">
      <c r="A438" s="40"/>
      <c r="B438" s="40"/>
      <c r="C438" s="40"/>
      <c r="D438" s="40"/>
      <c r="E438" s="40"/>
      <c r="F438" s="40"/>
    </row>
    <row r="439" spans="1:6" s="38" customFormat="1" x14ac:dyDescent="0.35">
      <c r="A439" s="40"/>
      <c r="B439" s="40"/>
      <c r="C439" s="40"/>
      <c r="D439" s="40"/>
      <c r="E439" s="40"/>
      <c r="F439" s="40"/>
    </row>
    <row r="440" spans="1:6" s="38" customFormat="1" x14ac:dyDescent="0.35">
      <c r="A440" s="40"/>
      <c r="B440" s="40"/>
      <c r="C440" s="40"/>
      <c r="D440" s="40"/>
      <c r="E440" s="40"/>
      <c r="F440" s="40"/>
    </row>
    <row r="441" spans="1:6" s="38" customFormat="1" x14ac:dyDescent="0.35">
      <c r="A441" s="40"/>
      <c r="B441" s="40"/>
      <c r="C441" s="40"/>
      <c r="D441" s="40"/>
      <c r="E441" s="40"/>
      <c r="F441" s="40"/>
    </row>
    <row r="442" spans="1:6" s="38" customFormat="1" x14ac:dyDescent="0.35">
      <c r="A442" s="40"/>
      <c r="B442" s="40"/>
      <c r="C442" s="40"/>
      <c r="D442" s="40"/>
      <c r="E442" s="40"/>
      <c r="F442" s="40"/>
    </row>
    <row r="443" spans="1:6" s="38" customFormat="1" x14ac:dyDescent="0.35">
      <c r="A443" s="40"/>
      <c r="B443" s="40"/>
      <c r="C443" s="40"/>
      <c r="D443" s="40"/>
      <c r="E443" s="40"/>
      <c r="F443" s="40"/>
    </row>
    <row r="444" spans="1:6" s="38" customFormat="1" x14ac:dyDescent="0.35">
      <c r="A444" s="40"/>
      <c r="B444" s="40"/>
      <c r="C444" s="40"/>
      <c r="D444" s="40"/>
      <c r="E444" s="40"/>
      <c r="F444" s="40"/>
    </row>
    <row r="445" spans="1:6" s="38" customFormat="1" x14ac:dyDescent="0.35">
      <c r="A445" s="40"/>
      <c r="B445" s="40"/>
      <c r="C445" s="40"/>
      <c r="D445" s="40"/>
      <c r="E445" s="40"/>
      <c r="F445" s="40"/>
    </row>
    <row r="446" spans="1:6" s="38" customFormat="1" x14ac:dyDescent="0.35">
      <c r="A446" s="40"/>
      <c r="B446" s="40"/>
      <c r="C446" s="40"/>
      <c r="D446" s="40"/>
      <c r="E446" s="40"/>
      <c r="F446" s="40"/>
    </row>
    <row r="447" spans="1:6" s="38" customFormat="1" x14ac:dyDescent="0.35">
      <c r="A447" s="40"/>
      <c r="B447" s="40"/>
      <c r="C447" s="40"/>
      <c r="D447" s="40"/>
      <c r="E447" s="40"/>
      <c r="F447" s="40"/>
    </row>
    <row r="448" spans="1:6" s="38" customFormat="1" x14ac:dyDescent="0.35">
      <c r="A448" s="40"/>
      <c r="B448" s="40"/>
      <c r="C448" s="40"/>
      <c r="D448" s="40"/>
      <c r="E448" s="40"/>
      <c r="F448" s="40"/>
    </row>
    <row r="449" spans="1:6" s="38" customFormat="1" x14ac:dyDescent="0.35">
      <c r="A449" s="40"/>
      <c r="B449" s="40"/>
      <c r="C449" s="40"/>
      <c r="D449" s="40"/>
      <c r="E449" s="40"/>
      <c r="F449" s="40"/>
    </row>
    <row r="450" spans="1:6" s="38" customFormat="1" x14ac:dyDescent="0.35">
      <c r="A450" s="40"/>
      <c r="B450" s="40"/>
      <c r="C450" s="40"/>
      <c r="D450" s="40"/>
      <c r="E450" s="40"/>
      <c r="F450" s="40"/>
    </row>
    <row r="451" spans="1:6" s="38" customFormat="1" x14ac:dyDescent="0.35">
      <c r="A451" s="40"/>
      <c r="B451" s="40"/>
      <c r="C451" s="40"/>
      <c r="D451" s="40"/>
      <c r="E451" s="40"/>
      <c r="F451" s="40"/>
    </row>
    <row r="452" spans="1:6" s="38" customFormat="1" x14ac:dyDescent="0.35">
      <c r="A452" s="40"/>
      <c r="B452" s="40"/>
      <c r="C452" s="40"/>
      <c r="D452" s="40"/>
      <c r="E452" s="40"/>
      <c r="F452" s="40"/>
    </row>
    <row r="453" spans="1:6" s="38" customFormat="1" x14ac:dyDescent="0.35">
      <c r="A453" s="40"/>
      <c r="B453" s="40"/>
      <c r="C453" s="40"/>
      <c r="D453" s="40"/>
      <c r="E453" s="40"/>
      <c r="F453" s="40"/>
    </row>
    <row r="454" spans="1:6" s="38" customFormat="1" x14ac:dyDescent="0.35">
      <c r="A454" s="40"/>
      <c r="B454" s="40"/>
      <c r="C454" s="40"/>
      <c r="D454" s="40"/>
      <c r="E454" s="40"/>
      <c r="F454" s="40"/>
    </row>
    <row r="455" spans="1:6" s="38" customFormat="1" x14ac:dyDescent="0.35">
      <c r="A455" s="40"/>
      <c r="B455" s="40"/>
      <c r="C455" s="40"/>
      <c r="D455" s="40"/>
      <c r="E455" s="40"/>
      <c r="F455" s="40"/>
    </row>
    <row r="456" spans="1:6" s="38" customFormat="1" x14ac:dyDescent="0.35">
      <c r="A456" s="40"/>
      <c r="B456" s="40"/>
      <c r="C456" s="40"/>
      <c r="D456" s="40"/>
      <c r="E456" s="40"/>
      <c r="F456" s="40"/>
    </row>
    <row r="457" spans="1:6" s="38" customFormat="1" x14ac:dyDescent="0.35">
      <c r="A457" s="40"/>
      <c r="B457" s="40"/>
      <c r="C457" s="40"/>
      <c r="D457" s="40"/>
      <c r="E457" s="40"/>
      <c r="F457" s="40"/>
    </row>
    <row r="458" spans="1:6" s="38" customFormat="1" x14ac:dyDescent="0.35">
      <c r="A458" s="40"/>
      <c r="B458" s="40"/>
      <c r="C458" s="40"/>
      <c r="D458" s="40"/>
      <c r="E458" s="40"/>
      <c r="F458" s="40"/>
    </row>
    <row r="459" spans="1:6" s="38" customFormat="1" x14ac:dyDescent="0.35">
      <c r="A459" s="40"/>
      <c r="B459" s="40"/>
      <c r="C459" s="40"/>
      <c r="D459" s="40"/>
      <c r="E459" s="40"/>
      <c r="F459" s="40"/>
    </row>
    <row r="460" spans="1:6" s="38" customFormat="1" x14ac:dyDescent="0.35">
      <c r="A460" s="40"/>
      <c r="B460" s="40"/>
      <c r="C460" s="40"/>
      <c r="D460" s="40"/>
      <c r="E460" s="40"/>
      <c r="F460" s="40"/>
    </row>
    <row r="461" spans="1:6" s="38" customFormat="1" x14ac:dyDescent="0.35">
      <c r="A461" s="40"/>
      <c r="B461" s="40"/>
      <c r="C461" s="40"/>
      <c r="D461" s="40"/>
      <c r="E461" s="40"/>
      <c r="F461" s="40"/>
    </row>
    <row r="462" spans="1:6" s="38" customFormat="1" x14ac:dyDescent="0.35">
      <c r="A462" s="40"/>
      <c r="B462" s="40"/>
      <c r="C462" s="40"/>
      <c r="D462" s="40"/>
      <c r="E462" s="40"/>
      <c r="F462" s="40"/>
    </row>
    <row r="463" spans="1:6" s="38" customFormat="1" x14ac:dyDescent="0.35">
      <c r="A463" s="40"/>
      <c r="B463" s="40"/>
      <c r="C463" s="40"/>
      <c r="D463" s="40"/>
      <c r="E463" s="40"/>
      <c r="F463" s="40"/>
    </row>
    <row r="464" spans="1:6" s="38" customFormat="1" x14ac:dyDescent="0.35">
      <c r="A464" s="40"/>
      <c r="B464" s="40"/>
      <c r="C464" s="40"/>
      <c r="D464" s="40"/>
      <c r="E464" s="40"/>
      <c r="F464" s="40"/>
    </row>
    <row r="465" spans="1:6" s="38" customFormat="1" x14ac:dyDescent="0.35">
      <c r="A465" s="40"/>
      <c r="B465" s="40"/>
      <c r="C465" s="40"/>
      <c r="D465" s="40"/>
      <c r="E465" s="40"/>
      <c r="F465" s="40"/>
    </row>
    <row r="466" spans="1:6" s="38" customFormat="1" x14ac:dyDescent="0.35">
      <c r="A466" s="40"/>
      <c r="B466" s="40"/>
      <c r="C466" s="40"/>
      <c r="D466" s="40"/>
      <c r="E466" s="40"/>
      <c r="F466" s="40"/>
    </row>
    <row r="467" spans="1:6" s="38" customFormat="1" x14ac:dyDescent="0.35">
      <c r="A467" s="40"/>
      <c r="B467" s="40"/>
      <c r="C467" s="40"/>
      <c r="D467" s="40"/>
      <c r="E467" s="40"/>
      <c r="F467" s="40"/>
    </row>
    <row r="468" spans="1:6" s="38" customFormat="1" x14ac:dyDescent="0.35">
      <c r="A468" s="40"/>
      <c r="B468" s="40"/>
      <c r="C468" s="40"/>
      <c r="D468" s="40"/>
      <c r="E468" s="40"/>
      <c r="F468" s="40"/>
    </row>
    <row r="469" spans="1:6" s="38" customFormat="1" x14ac:dyDescent="0.35">
      <c r="A469" s="40"/>
      <c r="B469" s="40"/>
      <c r="C469" s="40"/>
      <c r="D469" s="40"/>
      <c r="E469" s="40"/>
      <c r="F469" s="40"/>
    </row>
    <row r="470" spans="1:6" s="38" customFormat="1" x14ac:dyDescent="0.35">
      <c r="A470" s="40"/>
      <c r="B470" s="40"/>
      <c r="C470" s="40"/>
      <c r="D470" s="40"/>
      <c r="E470" s="40"/>
      <c r="F470" s="40"/>
    </row>
    <row r="471" spans="1:6" s="38" customFormat="1" x14ac:dyDescent="0.35">
      <c r="A471" s="40"/>
      <c r="B471" s="40"/>
      <c r="C471" s="40"/>
      <c r="D471" s="40"/>
      <c r="E471" s="40"/>
      <c r="F471" s="40"/>
    </row>
    <row r="472" spans="1:6" s="38" customFormat="1" x14ac:dyDescent="0.35">
      <c r="A472" s="40"/>
      <c r="B472" s="40"/>
      <c r="C472" s="40"/>
      <c r="D472" s="40"/>
      <c r="E472" s="40"/>
      <c r="F472" s="40"/>
    </row>
    <row r="473" spans="1:6" s="38" customFormat="1" x14ac:dyDescent="0.35">
      <c r="A473" s="40"/>
      <c r="B473" s="40"/>
      <c r="C473" s="40"/>
      <c r="D473" s="40"/>
      <c r="E473" s="40"/>
      <c r="F473" s="40"/>
    </row>
    <row r="474" spans="1:6" s="38" customFormat="1" x14ac:dyDescent="0.35">
      <c r="A474" s="40"/>
      <c r="B474" s="40"/>
      <c r="C474" s="40"/>
      <c r="D474" s="40"/>
      <c r="E474" s="40"/>
      <c r="F474" s="40"/>
    </row>
    <row r="475" spans="1:6" s="38" customFormat="1" x14ac:dyDescent="0.35">
      <c r="A475" s="40"/>
      <c r="B475" s="40"/>
      <c r="C475" s="40"/>
      <c r="D475" s="40"/>
      <c r="E475" s="40"/>
      <c r="F475" s="40"/>
    </row>
    <row r="476" spans="1:6" s="38" customFormat="1" x14ac:dyDescent="0.35">
      <c r="A476" s="40"/>
      <c r="B476" s="40"/>
      <c r="C476" s="40"/>
      <c r="D476" s="40"/>
      <c r="E476" s="40"/>
      <c r="F476" s="40"/>
    </row>
    <row r="477" spans="1:6" s="38" customFormat="1" x14ac:dyDescent="0.35">
      <c r="A477" s="40"/>
      <c r="B477" s="40"/>
      <c r="C477" s="40"/>
      <c r="D477" s="40"/>
      <c r="E477" s="40"/>
      <c r="F477" s="40"/>
    </row>
    <row r="478" spans="1:6" s="38" customFormat="1" x14ac:dyDescent="0.35">
      <c r="A478" s="40"/>
      <c r="B478" s="40"/>
      <c r="C478" s="40"/>
      <c r="D478" s="40"/>
      <c r="E478" s="40"/>
      <c r="F478" s="40"/>
    </row>
    <row r="479" spans="1:6" s="38" customFormat="1" x14ac:dyDescent="0.35">
      <c r="A479" s="40"/>
      <c r="B479" s="40"/>
      <c r="C479" s="40"/>
      <c r="D479" s="40"/>
      <c r="E479" s="40"/>
      <c r="F479" s="40"/>
    </row>
    <row r="480" spans="1:6" s="38" customFormat="1" x14ac:dyDescent="0.35">
      <c r="A480" s="40"/>
      <c r="B480" s="40"/>
      <c r="C480" s="40"/>
      <c r="D480" s="40"/>
      <c r="E480" s="40"/>
      <c r="F480" s="40"/>
    </row>
    <row r="481" spans="1:6" s="38" customFormat="1" x14ac:dyDescent="0.35">
      <c r="A481" s="40"/>
      <c r="B481" s="40"/>
      <c r="C481" s="40"/>
      <c r="D481" s="40"/>
      <c r="E481" s="40"/>
      <c r="F481" s="40"/>
    </row>
    <row r="482" spans="1:6" s="38" customFormat="1" x14ac:dyDescent="0.35">
      <c r="A482" s="40"/>
      <c r="B482" s="40"/>
      <c r="C482" s="40"/>
      <c r="D482" s="40"/>
      <c r="E482" s="40"/>
      <c r="F482" s="40"/>
    </row>
    <row r="483" spans="1:6" s="38" customFormat="1" x14ac:dyDescent="0.35">
      <c r="A483" s="40"/>
      <c r="B483" s="40"/>
      <c r="C483" s="40"/>
      <c r="D483" s="40"/>
      <c r="E483" s="40"/>
      <c r="F483" s="40"/>
    </row>
    <row r="484" spans="1:6" s="38" customFormat="1" x14ac:dyDescent="0.35">
      <c r="A484" s="40"/>
      <c r="B484" s="40"/>
      <c r="C484" s="40"/>
      <c r="D484" s="40"/>
      <c r="E484" s="40"/>
      <c r="F484" s="40"/>
    </row>
    <row r="485" spans="1:6" s="38" customFormat="1" x14ac:dyDescent="0.35">
      <c r="A485" s="40"/>
      <c r="B485" s="40"/>
      <c r="C485" s="40"/>
      <c r="D485" s="40"/>
      <c r="E485" s="40"/>
      <c r="F485" s="40"/>
    </row>
    <row r="486" spans="1:6" s="38" customFormat="1" x14ac:dyDescent="0.35">
      <c r="A486" s="40"/>
      <c r="B486" s="40"/>
      <c r="C486" s="40"/>
      <c r="D486" s="40"/>
      <c r="E486" s="40"/>
      <c r="F486" s="40"/>
    </row>
    <row r="487" spans="1:6" s="38" customFormat="1" x14ac:dyDescent="0.35">
      <c r="A487" s="40"/>
      <c r="B487" s="40"/>
      <c r="C487" s="40"/>
      <c r="D487" s="40"/>
      <c r="E487" s="40"/>
      <c r="F487" s="40"/>
    </row>
    <row r="488" spans="1:6" s="38" customFormat="1" x14ac:dyDescent="0.35">
      <c r="A488" s="40"/>
      <c r="B488" s="40"/>
      <c r="C488" s="40"/>
      <c r="D488" s="40"/>
      <c r="E488" s="40"/>
      <c r="F488" s="40"/>
    </row>
    <row r="489" spans="1:6" s="38" customFormat="1" x14ac:dyDescent="0.35">
      <c r="A489" s="40"/>
      <c r="B489" s="40"/>
      <c r="C489" s="40"/>
      <c r="D489" s="40"/>
      <c r="E489" s="40"/>
      <c r="F489" s="40"/>
    </row>
    <row r="490" spans="1:6" s="38" customFormat="1" x14ac:dyDescent="0.35">
      <c r="A490" s="40"/>
      <c r="B490" s="40"/>
      <c r="C490" s="40"/>
      <c r="D490" s="40"/>
      <c r="E490" s="40"/>
      <c r="F490" s="40"/>
    </row>
    <row r="491" spans="1:6" s="38" customFormat="1" x14ac:dyDescent="0.35">
      <c r="A491" s="40"/>
      <c r="B491" s="40"/>
      <c r="C491" s="40"/>
      <c r="D491" s="40"/>
      <c r="E491" s="40"/>
      <c r="F491" s="40"/>
    </row>
    <row r="492" spans="1:6" s="38" customFormat="1" x14ac:dyDescent="0.35">
      <c r="A492" s="40"/>
      <c r="B492" s="40"/>
      <c r="C492" s="40"/>
      <c r="D492" s="40"/>
      <c r="E492" s="40"/>
      <c r="F492" s="40"/>
    </row>
    <row r="493" spans="1:6" s="38" customFormat="1" x14ac:dyDescent="0.35">
      <c r="A493" s="40"/>
      <c r="B493" s="40"/>
      <c r="C493" s="40"/>
      <c r="D493" s="40"/>
      <c r="E493" s="40"/>
      <c r="F493" s="40"/>
    </row>
    <row r="494" spans="1:6" s="38" customFormat="1" x14ac:dyDescent="0.35">
      <c r="A494" s="40"/>
      <c r="B494" s="40"/>
      <c r="C494" s="40"/>
      <c r="D494" s="40"/>
      <c r="E494" s="40"/>
      <c r="F494" s="40"/>
    </row>
    <row r="495" spans="1:6" s="38" customFormat="1" x14ac:dyDescent="0.35">
      <c r="A495" s="40"/>
      <c r="B495" s="40"/>
      <c r="C495" s="40"/>
      <c r="D495" s="40"/>
      <c r="E495" s="40"/>
      <c r="F495" s="40"/>
    </row>
    <row r="496" spans="1:6" s="38" customFormat="1" x14ac:dyDescent="0.35">
      <c r="A496" s="40"/>
      <c r="B496" s="40"/>
      <c r="C496" s="40"/>
      <c r="D496" s="40"/>
      <c r="E496" s="40"/>
      <c r="F496" s="40"/>
    </row>
    <row r="497" spans="1:6" s="38" customFormat="1" x14ac:dyDescent="0.35">
      <c r="A497" s="40"/>
      <c r="B497" s="40"/>
      <c r="C497" s="40"/>
      <c r="D497" s="40"/>
      <c r="E497" s="40"/>
      <c r="F497" s="40"/>
    </row>
    <row r="498" spans="1:6" s="38" customFormat="1" x14ac:dyDescent="0.35">
      <c r="A498" s="40"/>
      <c r="B498" s="40"/>
      <c r="C498" s="40"/>
      <c r="D498" s="40"/>
      <c r="E498" s="40"/>
      <c r="F498" s="40"/>
    </row>
    <row r="499" spans="1:6" s="38" customFormat="1" x14ac:dyDescent="0.35">
      <c r="A499" s="40"/>
      <c r="B499" s="40"/>
      <c r="C499" s="40"/>
      <c r="D499" s="40"/>
      <c r="E499" s="40"/>
      <c r="F499" s="40"/>
    </row>
    <row r="500" spans="1:6" s="38" customFormat="1" x14ac:dyDescent="0.35">
      <c r="A500" s="40"/>
      <c r="B500" s="40"/>
      <c r="C500" s="40"/>
      <c r="D500" s="40"/>
      <c r="E500" s="40"/>
      <c r="F500" s="40"/>
    </row>
    <row r="501" spans="1:6" s="38" customFormat="1" x14ac:dyDescent="0.35">
      <c r="A501" s="40"/>
      <c r="B501" s="40"/>
      <c r="C501" s="40"/>
      <c r="D501" s="40"/>
      <c r="E501" s="40"/>
      <c r="F501" s="40"/>
    </row>
    <row r="502" spans="1:6" s="38" customFormat="1" x14ac:dyDescent="0.35">
      <c r="A502" s="40"/>
      <c r="B502" s="40"/>
      <c r="C502" s="40"/>
      <c r="D502" s="40"/>
      <c r="E502" s="40"/>
      <c r="F502" s="40"/>
    </row>
    <row r="503" spans="1:6" s="38" customFormat="1" x14ac:dyDescent="0.35">
      <c r="A503" s="40"/>
      <c r="B503" s="40"/>
      <c r="C503" s="40"/>
      <c r="D503" s="40"/>
      <c r="E503" s="40"/>
      <c r="F503" s="40"/>
    </row>
    <row r="504" spans="1:6" s="38" customFormat="1" x14ac:dyDescent="0.35">
      <c r="A504" s="40"/>
      <c r="B504" s="40"/>
      <c r="C504" s="40"/>
      <c r="D504" s="40"/>
      <c r="E504" s="40"/>
      <c r="F504" s="40"/>
    </row>
    <row r="505" spans="1:6" s="38" customFormat="1" x14ac:dyDescent="0.35">
      <c r="A505" s="40"/>
      <c r="B505" s="40"/>
      <c r="C505" s="40"/>
      <c r="D505" s="40"/>
      <c r="E505" s="40"/>
      <c r="F505" s="40"/>
    </row>
    <row r="506" spans="1:6" s="38" customFormat="1" x14ac:dyDescent="0.35">
      <c r="A506" s="40"/>
      <c r="B506" s="40"/>
      <c r="C506" s="40"/>
      <c r="D506" s="40"/>
      <c r="E506" s="40"/>
      <c r="F506" s="40"/>
    </row>
    <row r="507" spans="1:6" s="38" customFormat="1" x14ac:dyDescent="0.35">
      <c r="A507" s="40"/>
      <c r="B507" s="40"/>
      <c r="C507" s="40"/>
      <c r="D507" s="40"/>
      <c r="E507" s="40"/>
      <c r="F507" s="40"/>
    </row>
    <row r="508" spans="1:6" s="38" customFormat="1" x14ac:dyDescent="0.35">
      <c r="A508" s="40"/>
      <c r="B508" s="40"/>
      <c r="C508" s="40"/>
      <c r="D508" s="40"/>
      <c r="E508" s="40"/>
      <c r="F508" s="40"/>
    </row>
    <row r="509" spans="1:6" s="38" customFormat="1" x14ac:dyDescent="0.35">
      <c r="A509" s="40"/>
      <c r="B509" s="40"/>
      <c r="C509" s="40"/>
      <c r="D509" s="40"/>
      <c r="E509" s="40"/>
      <c r="F509" s="40"/>
    </row>
    <row r="510" spans="1:6" s="38" customFormat="1" x14ac:dyDescent="0.35">
      <c r="A510" s="40"/>
      <c r="B510" s="40"/>
      <c r="C510" s="40"/>
      <c r="D510" s="40"/>
      <c r="E510" s="40"/>
      <c r="F510" s="40"/>
    </row>
    <row r="511" spans="1:6" s="38" customFormat="1" x14ac:dyDescent="0.35">
      <c r="A511" s="40"/>
      <c r="B511" s="40"/>
      <c r="C511" s="40"/>
      <c r="D511" s="40"/>
      <c r="E511" s="40"/>
      <c r="F511" s="40"/>
    </row>
    <row r="512" spans="1:6" s="38" customFormat="1" x14ac:dyDescent="0.35">
      <c r="A512" s="40"/>
      <c r="B512" s="40"/>
      <c r="C512" s="40"/>
      <c r="D512" s="40"/>
      <c r="E512" s="40"/>
      <c r="F512" s="40"/>
    </row>
    <row r="513" spans="1:6" s="38" customFormat="1" x14ac:dyDescent="0.35">
      <c r="A513" s="40"/>
      <c r="B513" s="40"/>
      <c r="C513" s="40"/>
      <c r="D513" s="40"/>
      <c r="E513" s="40"/>
      <c r="F513" s="40"/>
    </row>
    <row r="514" spans="1:6" s="38" customFormat="1" x14ac:dyDescent="0.35">
      <c r="A514" s="40"/>
      <c r="B514" s="40"/>
      <c r="C514" s="40"/>
      <c r="D514" s="40"/>
      <c r="E514" s="40"/>
      <c r="F514" s="40"/>
    </row>
    <row r="515" spans="1:6" s="38" customFormat="1" x14ac:dyDescent="0.35">
      <c r="A515" s="40"/>
      <c r="B515" s="40"/>
      <c r="C515" s="40"/>
      <c r="D515" s="40"/>
      <c r="E515" s="40"/>
      <c r="F515" s="40"/>
    </row>
    <row r="516" spans="1:6" s="38" customFormat="1" x14ac:dyDescent="0.35">
      <c r="A516" s="40"/>
      <c r="B516" s="40"/>
      <c r="C516" s="40"/>
      <c r="D516" s="40"/>
      <c r="E516" s="40"/>
      <c r="F516" s="40"/>
    </row>
    <row r="517" spans="1:6" s="38" customFormat="1" x14ac:dyDescent="0.35">
      <c r="A517" s="40"/>
      <c r="B517" s="40"/>
      <c r="C517" s="40"/>
      <c r="D517" s="40"/>
      <c r="E517" s="40"/>
      <c r="F517" s="40"/>
    </row>
    <row r="518" spans="1:6" s="38" customFormat="1" x14ac:dyDescent="0.35">
      <c r="A518" s="40"/>
      <c r="B518" s="40"/>
      <c r="C518" s="40"/>
      <c r="D518" s="40"/>
      <c r="E518" s="40"/>
      <c r="F518" s="40"/>
    </row>
    <row r="519" spans="1:6" s="38" customFormat="1" x14ac:dyDescent="0.35">
      <c r="A519" s="40"/>
      <c r="B519" s="40"/>
      <c r="C519" s="40"/>
      <c r="D519" s="40"/>
      <c r="E519" s="40"/>
      <c r="F519" s="40"/>
    </row>
    <row r="520" spans="1:6" s="38" customFormat="1" x14ac:dyDescent="0.35">
      <c r="A520" s="40"/>
      <c r="B520" s="40"/>
      <c r="C520" s="40"/>
      <c r="D520" s="40"/>
      <c r="E520" s="40"/>
      <c r="F520" s="40"/>
    </row>
    <row r="521" spans="1:6" s="38" customFormat="1" x14ac:dyDescent="0.35">
      <c r="A521" s="40"/>
      <c r="B521" s="40"/>
      <c r="C521" s="40"/>
      <c r="D521" s="40"/>
      <c r="E521" s="40"/>
      <c r="F521" s="40"/>
    </row>
    <row r="522" spans="1:6" s="38" customFormat="1" x14ac:dyDescent="0.35">
      <c r="A522" s="40"/>
      <c r="B522" s="40"/>
      <c r="C522" s="40"/>
      <c r="D522" s="40"/>
      <c r="E522" s="40"/>
      <c r="F522" s="40"/>
    </row>
    <row r="523" spans="1:6" s="38" customFormat="1" x14ac:dyDescent="0.35">
      <c r="A523" s="40"/>
      <c r="B523" s="40"/>
      <c r="C523" s="40"/>
      <c r="D523" s="40"/>
      <c r="E523" s="40"/>
      <c r="F523" s="40"/>
    </row>
    <row r="524" spans="1:6" s="38" customFormat="1" x14ac:dyDescent="0.35">
      <c r="A524" s="40"/>
      <c r="B524" s="40"/>
      <c r="C524" s="40"/>
      <c r="D524" s="40"/>
      <c r="E524" s="40"/>
      <c r="F524" s="40"/>
    </row>
    <row r="525" spans="1:6" s="38" customFormat="1" x14ac:dyDescent="0.35">
      <c r="A525" s="40"/>
      <c r="B525" s="40"/>
      <c r="C525" s="40"/>
      <c r="D525" s="40"/>
      <c r="E525" s="40"/>
      <c r="F525" s="40"/>
    </row>
    <row r="526" spans="1:6" s="38" customFormat="1" x14ac:dyDescent="0.35">
      <c r="A526" s="40"/>
      <c r="B526" s="40"/>
      <c r="C526" s="40"/>
      <c r="D526" s="40"/>
      <c r="E526" s="40"/>
      <c r="F526" s="40"/>
    </row>
    <row r="527" spans="1:6" s="38" customFormat="1" x14ac:dyDescent="0.35">
      <c r="A527" s="40"/>
      <c r="B527" s="40"/>
      <c r="C527" s="40"/>
      <c r="D527" s="40"/>
      <c r="E527" s="40"/>
      <c r="F527" s="40"/>
    </row>
    <row r="528" spans="1:6" s="38" customFormat="1" x14ac:dyDescent="0.35">
      <c r="A528" s="40"/>
      <c r="B528" s="40"/>
      <c r="C528" s="40"/>
      <c r="D528" s="40"/>
      <c r="E528" s="40"/>
      <c r="F528" s="40"/>
    </row>
    <row r="529" spans="1:6" s="38" customFormat="1" x14ac:dyDescent="0.35">
      <c r="A529" s="40"/>
      <c r="B529" s="40"/>
      <c r="C529" s="40"/>
      <c r="D529" s="40"/>
      <c r="E529" s="40"/>
      <c r="F529" s="40"/>
    </row>
    <row r="530" spans="1:6" s="38" customFormat="1" x14ac:dyDescent="0.35">
      <c r="A530" s="40"/>
      <c r="B530" s="40"/>
      <c r="C530" s="40"/>
      <c r="D530" s="40"/>
      <c r="E530" s="40"/>
      <c r="F530" s="40"/>
    </row>
    <row r="531" spans="1:6" s="38" customFormat="1" x14ac:dyDescent="0.35">
      <c r="A531" s="40"/>
      <c r="B531" s="40"/>
      <c r="C531" s="40"/>
      <c r="D531" s="40"/>
      <c r="E531" s="40"/>
      <c r="F531" s="40"/>
    </row>
    <row r="532" spans="1:6" s="38" customFormat="1" x14ac:dyDescent="0.35">
      <c r="A532" s="40"/>
      <c r="B532" s="40"/>
      <c r="C532" s="40"/>
      <c r="D532" s="40"/>
      <c r="E532" s="40"/>
      <c r="F532" s="40"/>
    </row>
    <row r="533" spans="1:6" s="38" customFormat="1" x14ac:dyDescent="0.35">
      <c r="A533" s="40"/>
      <c r="B533" s="40"/>
      <c r="C533" s="40"/>
      <c r="D533" s="40"/>
      <c r="E533" s="40"/>
      <c r="F533" s="40"/>
    </row>
    <row r="534" spans="1:6" s="38" customFormat="1" x14ac:dyDescent="0.35">
      <c r="A534" s="40"/>
      <c r="B534" s="40"/>
      <c r="C534" s="40"/>
      <c r="D534" s="40"/>
      <c r="E534" s="40"/>
      <c r="F534" s="40"/>
    </row>
    <row r="535" spans="1:6" s="38" customFormat="1" x14ac:dyDescent="0.35">
      <c r="A535" s="40"/>
      <c r="B535" s="40"/>
      <c r="C535" s="40"/>
      <c r="D535" s="40"/>
      <c r="E535" s="40"/>
      <c r="F535" s="40"/>
    </row>
    <row r="536" spans="1:6" s="38" customFormat="1" x14ac:dyDescent="0.35">
      <c r="A536" s="40"/>
      <c r="B536" s="40"/>
      <c r="C536" s="40"/>
      <c r="D536" s="40"/>
      <c r="E536" s="40"/>
      <c r="F536" s="40"/>
    </row>
    <row r="537" spans="1:6" s="38" customFormat="1" x14ac:dyDescent="0.35">
      <c r="A537" s="40"/>
      <c r="B537" s="40"/>
      <c r="C537" s="40"/>
      <c r="D537" s="40"/>
      <c r="E537" s="40"/>
      <c r="F537" s="40"/>
    </row>
    <row r="538" spans="1:6" s="38" customFormat="1" x14ac:dyDescent="0.35">
      <c r="A538" s="40"/>
      <c r="B538" s="40"/>
      <c r="C538" s="40"/>
      <c r="D538" s="40"/>
      <c r="E538" s="40"/>
      <c r="F538" s="40"/>
    </row>
    <row r="539" spans="1:6" s="38" customFormat="1" x14ac:dyDescent="0.35">
      <c r="A539" s="40"/>
      <c r="B539" s="40"/>
      <c r="C539" s="40"/>
      <c r="D539" s="40"/>
      <c r="E539" s="40"/>
      <c r="F539" s="40"/>
    </row>
    <row r="540" spans="1:6" s="38" customFormat="1" x14ac:dyDescent="0.35">
      <c r="A540" s="40"/>
      <c r="B540" s="40"/>
      <c r="C540" s="40"/>
      <c r="D540" s="40"/>
      <c r="E540" s="40"/>
      <c r="F540" s="40"/>
    </row>
    <row r="541" spans="1:6" s="38" customFormat="1" x14ac:dyDescent="0.35">
      <c r="A541" s="40"/>
      <c r="B541" s="40"/>
      <c r="C541" s="40"/>
      <c r="D541" s="40"/>
      <c r="E541" s="40"/>
      <c r="F541" s="40"/>
    </row>
    <row r="542" spans="1:6" s="38" customFormat="1" x14ac:dyDescent="0.35">
      <c r="A542" s="40"/>
      <c r="B542" s="40"/>
      <c r="C542" s="40"/>
      <c r="D542" s="40"/>
      <c r="E542" s="40"/>
      <c r="F542" s="40"/>
    </row>
    <row r="543" spans="1:6" s="38" customFormat="1" x14ac:dyDescent="0.35">
      <c r="A543" s="40"/>
      <c r="B543" s="40"/>
      <c r="C543" s="40"/>
      <c r="D543" s="40"/>
      <c r="E543" s="40"/>
      <c r="F543" s="40"/>
    </row>
    <row r="544" spans="1:6" s="38" customFormat="1" x14ac:dyDescent="0.35">
      <c r="A544" s="40"/>
      <c r="B544" s="40"/>
      <c r="C544" s="40"/>
      <c r="D544" s="40"/>
      <c r="E544" s="40"/>
      <c r="F544" s="40"/>
    </row>
    <row r="545" spans="1:6" s="38" customFormat="1" x14ac:dyDescent="0.35">
      <c r="A545" s="40"/>
      <c r="B545" s="40"/>
      <c r="C545" s="40"/>
      <c r="D545" s="40"/>
      <c r="E545" s="40"/>
      <c r="F545" s="40"/>
    </row>
    <row r="546" spans="1:6" s="38" customFormat="1" x14ac:dyDescent="0.35">
      <c r="A546" s="40"/>
      <c r="B546" s="40"/>
      <c r="C546" s="40"/>
      <c r="D546" s="40"/>
      <c r="E546" s="40"/>
      <c r="F546" s="40"/>
    </row>
    <row r="547" spans="1:6" s="38" customFormat="1" x14ac:dyDescent="0.35">
      <c r="A547" s="40"/>
      <c r="B547" s="40"/>
      <c r="C547" s="40"/>
      <c r="D547" s="40"/>
      <c r="E547" s="40"/>
      <c r="F547" s="40"/>
    </row>
    <row r="548" spans="1:6" s="38" customFormat="1" x14ac:dyDescent="0.35">
      <c r="A548" s="40"/>
      <c r="B548" s="40"/>
      <c r="C548" s="40"/>
      <c r="D548" s="40"/>
      <c r="E548" s="40"/>
      <c r="F548" s="40"/>
    </row>
    <row r="549" spans="1:6" s="38" customFormat="1" x14ac:dyDescent="0.35">
      <c r="A549" s="40"/>
      <c r="B549" s="40"/>
      <c r="C549" s="40"/>
      <c r="D549" s="40"/>
      <c r="E549" s="40"/>
      <c r="F549" s="40"/>
    </row>
    <row r="550" spans="1:6" s="38" customFormat="1" x14ac:dyDescent="0.35">
      <c r="A550" s="40"/>
      <c r="B550" s="40"/>
      <c r="C550" s="40"/>
      <c r="D550" s="40"/>
      <c r="E550" s="40"/>
      <c r="F550" s="40"/>
    </row>
    <row r="551" spans="1:6" s="38" customFormat="1" x14ac:dyDescent="0.35">
      <c r="A551" s="40"/>
      <c r="B551" s="40"/>
      <c r="C551" s="40"/>
      <c r="D551" s="40"/>
      <c r="E551" s="40"/>
      <c r="F551" s="40"/>
    </row>
    <row r="552" spans="1:6" s="38" customFormat="1" x14ac:dyDescent="0.35">
      <c r="A552" s="40"/>
      <c r="B552" s="40"/>
      <c r="C552" s="40"/>
      <c r="D552" s="40"/>
      <c r="E552" s="40"/>
      <c r="F552" s="40"/>
    </row>
    <row r="553" spans="1:6" s="38" customFormat="1" x14ac:dyDescent="0.35">
      <c r="A553" s="40"/>
      <c r="B553" s="40"/>
      <c r="C553" s="40"/>
      <c r="D553" s="40"/>
      <c r="E553" s="40"/>
      <c r="F553" s="40"/>
    </row>
    <row r="554" spans="1:6" s="38" customFormat="1" x14ac:dyDescent="0.35">
      <c r="A554" s="40"/>
      <c r="B554" s="40"/>
      <c r="C554" s="40"/>
      <c r="D554" s="40"/>
      <c r="E554" s="40"/>
      <c r="F554" s="40"/>
    </row>
    <row r="555" spans="1:6" s="38" customFormat="1" x14ac:dyDescent="0.35">
      <c r="A555" s="40"/>
      <c r="B555" s="40"/>
      <c r="C555" s="40"/>
      <c r="D555" s="40"/>
      <c r="E555" s="40"/>
      <c r="F555" s="40"/>
    </row>
    <row r="556" spans="1:6" s="38" customFormat="1" x14ac:dyDescent="0.35">
      <c r="A556" s="40"/>
      <c r="B556" s="40"/>
      <c r="C556" s="40"/>
      <c r="D556" s="40"/>
      <c r="E556" s="40"/>
      <c r="F556" s="40"/>
    </row>
    <row r="557" spans="1:6" s="38" customFormat="1" x14ac:dyDescent="0.35">
      <c r="A557" s="40"/>
      <c r="B557" s="40"/>
      <c r="C557" s="40"/>
      <c r="D557" s="40"/>
      <c r="E557" s="40"/>
      <c r="F557" s="40"/>
    </row>
    <row r="558" spans="1:6" s="38" customFormat="1" x14ac:dyDescent="0.35">
      <c r="A558" s="40"/>
      <c r="B558" s="40"/>
      <c r="C558" s="40"/>
      <c r="D558" s="40"/>
      <c r="E558" s="40"/>
      <c r="F558" s="40"/>
    </row>
    <row r="559" spans="1:6" s="38" customFormat="1" x14ac:dyDescent="0.35">
      <c r="A559" s="40"/>
      <c r="B559" s="40"/>
      <c r="C559" s="40"/>
      <c r="D559" s="40"/>
      <c r="E559" s="40"/>
      <c r="F559" s="40"/>
    </row>
    <row r="560" spans="1:6" s="38" customFormat="1" x14ac:dyDescent="0.35">
      <c r="A560" s="40"/>
      <c r="B560" s="40"/>
      <c r="C560" s="40"/>
      <c r="D560" s="40"/>
      <c r="E560" s="40"/>
      <c r="F560" s="40"/>
    </row>
    <row r="561" spans="1:6" s="38" customFormat="1" x14ac:dyDescent="0.35">
      <c r="A561" s="40"/>
      <c r="B561" s="40"/>
      <c r="C561" s="40"/>
      <c r="D561" s="40"/>
      <c r="E561" s="40"/>
      <c r="F561" s="40"/>
    </row>
    <row r="562" spans="1:6" s="38" customFormat="1" x14ac:dyDescent="0.35">
      <c r="A562" s="40"/>
      <c r="B562" s="40"/>
      <c r="C562" s="40"/>
      <c r="D562" s="40"/>
      <c r="E562" s="40"/>
      <c r="F562" s="40"/>
    </row>
    <row r="563" spans="1:6" s="38" customFormat="1" x14ac:dyDescent="0.35">
      <c r="A563" s="40"/>
      <c r="B563" s="40"/>
      <c r="C563" s="40"/>
      <c r="D563" s="40"/>
      <c r="E563" s="40"/>
      <c r="F563" s="40"/>
    </row>
    <row r="564" spans="1:6" s="38" customFormat="1" x14ac:dyDescent="0.35">
      <c r="A564" s="40"/>
      <c r="B564" s="40"/>
      <c r="C564" s="40"/>
      <c r="D564" s="40"/>
      <c r="E564" s="40"/>
      <c r="F564" s="40"/>
    </row>
    <row r="565" spans="1:6" s="38" customFormat="1" x14ac:dyDescent="0.35">
      <c r="A565" s="40"/>
      <c r="B565" s="40"/>
      <c r="C565" s="40"/>
      <c r="D565" s="40"/>
      <c r="E565" s="40"/>
      <c r="F565" s="40"/>
    </row>
    <row r="566" spans="1:6" s="38" customFormat="1" x14ac:dyDescent="0.35">
      <c r="A566" s="40"/>
      <c r="B566" s="40"/>
      <c r="C566" s="40"/>
      <c r="D566" s="40"/>
      <c r="E566" s="40"/>
      <c r="F566" s="40"/>
    </row>
    <row r="567" spans="1:6" s="38" customFormat="1" x14ac:dyDescent="0.35">
      <c r="A567" s="40"/>
      <c r="B567" s="40"/>
      <c r="C567" s="40"/>
      <c r="D567" s="40"/>
      <c r="E567" s="40"/>
      <c r="F567" s="40"/>
    </row>
    <row r="568" spans="1:6" s="38" customFormat="1" x14ac:dyDescent="0.35">
      <c r="A568" s="40"/>
      <c r="B568" s="40"/>
      <c r="C568" s="40"/>
      <c r="D568" s="40"/>
      <c r="E568" s="40"/>
      <c r="F568" s="40"/>
    </row>
    <row r="569" spans="1:6" s="38" customFormat="1" x14ac:dyDescent="0.35">
      <c r="A569" s="40"/>
      <c r="B569" s="40"/>
      <c r="C569" s="40"/>
      <c r="D569" s="40"/>
      <c r="E569" s="40"/>
      <c r="F569" s="40"/>
    </row>
    <row r="570" spans="1:6" s="38" customFormat="1" x14ac:dyDescent="0.35">
      <c r="A570" s="40"/>
      <c r="B570" s="40"/>
      <c r="C570" s="40"/>
      <c r="D570" s="40"/>
      <c r="E570" s="40"/>
      <c r="F570" s="40"/>
    </row>
    <row r="571" spans="1:6" s="38" customFormat="1" x14ac:dyDescent="0.35">
      <c r="A571" s="40"/>
      <c r="B571" s="40"/>
      <c r="C571" s="40"/>
      <c r="D571" s="40"/>
      <c r="E571" s="40"/>
      <c r="F571" s="40"/>
    </row>
    <row r="572" spans="1:6" s="38" customFormat="1" x14ac:dyDescent="0.35">
      <c r="A572" s="40"/>
      <c r="B572" s="40"/>
      <c r="C572" s="40"/>
      <c r="D572" s="40"/>
      <c r="E572" s="40"/>
      <c r="F572" s="40"/>
    </row>
    <row r="573" spans="1:6" s="38" customFormat="1" x14ac:dyDescent="0.35">
      <c r="A573" s="40"/>
      <c r="B573" s="40"/>
      <c r="C573" s="40"/>
      <c r="D573" s="40"/>
      <c r="E573" s="40"/>
      <c r="F573" s="40"/>
    </row>
    <row r="574" spans="1:6" s="38" customFormat="1" x14ac:dyDescent="0.35">
      <c r="A574" s="40"/>
      <c r="B574" s="40"/>
      <c r="C574" s="40"/>
      <c r="D574" s="40"/>
      <c r="E574" s="40"/>
      <c r="F574" s="40"/>
    </row>
    <row r="575" spans="1:6" s="38" customFormat="1" x14ac:dyDescent="0.35">
      <c r="A575" s="40"/>
      <c r="B575" s="40"/>
      <c r="C575" s="40"/>
      <c r="D575" s="40"/>
      <c r="E575" s="40"/>
      <c r="F575" s="40"/>
    </row>
    <row r="576" spans="1:6" s="38" customFormat="1" x14ac:dyDescent="0.35">
      <c r="A576" s="40"/>
      <c r="B576" s="40"/>
      <c r="C576" s="40"/>
      <c r="D576" s="40"/>
      <c r="E576" s="40"/>
      <c r="F576" s="40"/>
    </row>
    <row r="577" spans="1:6" s="38" customFormat="1" x14ac:dyDescent="0.35">
      <c r="A577" s="40"/>
      <c r="B577" s="40"/>
      <c r="C577" s="40"/>
      <c r="D577" s="40"/>
      <c r="E577" s="40"/>
      <c r="F577" s="40"/>
    </row>
    <row r="578" spans="1:6" s="38" customFormat="1" x14ac:dyDescent="0.35">
      <c r="A578" s="40"/>
      <c r="B578" s="40"/>
      <c r="C578" s="40"/>
      <c r="D578" s="40"/>
      <c r="E578" s="40"/>
      <c r="F578" s="40"/>
    </row>
    <row r="579" spans="1:6" s="38" customFormat="1" x14ac:dyDescent="0.35">
      <c r="A579" s="40"/>
      <c r="B579" s="40"/>
      <c r="C579" s="40"/>
      <c r="D579" s="40"/>
      <c r="E579" s="40"/>
      <c r="F579" s="40"/>
    </row>
    <row r="580" spans="1:6" s="38" customFormat="1" x14ac:dyDescent="0.35">
      <c r="A580" s="40"/>
      <c r="B580" s="40"/>
      <c r="C580" s="40"/>
      <c r="D580" s="40"/>
      <c r="E580" s="40"/>
      <c r="F580" s="40"/>
    </row>
    <row r="581" spans="1:6" s="38" customFormat="1" x14ac:dyDescent="0.35">
      <c r="A581" s="40"/>
      <c r="B581" s="40"/>
      <c r="C581" s="40"/>
      <c r="D581" s="40"/>
      <c r="E581" s="40"/>
      <c r="F581" s="40"/>
    </row>
    <row r="582" spans="1:6" s="38" customFormat="1" x14ac:dyDescent="0.35">
      <c r="A582" s="40"/>
      <c r="B582" s="40"/>
      <c r="C582" s="40"/>
      <c r="D582" s="40"/>
      <c r="E582" s="40"/>
      <c r="F582" s="40"/>
    </row>
    <row r="583" spans="1:6" s="38" customFormat="1" x14ac:dyDescent="0.35">
      <c r="A583" s="40"/>
      <c r="B583" s="40"/>
      <c r="C583" s="40"/>
      <c r="D583" s="40"/>
      <c r="E583" s="40"/>
      <c r="F583" s="40"/>
    </row>
    <row r="584" spans="1:6" s="38" customFormat="1" x14ac:dyDescent="0.35">
      <c r="A584" s="40"/>
      <c r="B584" s="40"/>
      <c r="C584" s="40"/>
      <c r="D584" s="40"/>
      <c r="E584" s="40"/>
      <c r="F584" s="40"/>
    </row>
    <row r="585" spans="1:6" s="38" customFormat="1" x14ac:dyDescent="0.35">
      <c r="A585" s="40"/>
      <c r="B585" s="40"/>
      <c r="C585" s="40"/>
      <c r="D585" s="40"/>
      <c r="E585" s="40"/>
      <c r="F585" s="40"/>
    </row>
    <row r="586" spans="1:6" s="38" customFormat="1" x14ac:dyDescent="0.35">
      <c r="A586" s="40"/>
      <c r="B586" s="40"/>
      <c r="C586" s="40"/>
      <c r="D586" s="40"/>
      <c r="E586" s="40"/>
      <c r="F586" s="40"/>
    </row>
    <row r="587" spans="1:6" s="38" customFormat="1" x14ac:dyDescent="0.35">
      <c r="A587" s="40"/>
      <c r="B587" s="40"/>
      <c r="C587" s="40"/>
      <c r="D587" s="40"/>
      <c r="E587" s="40"/>
      <c r="F587" s="40"/>
    </row>
    <row r="588" spans="1:6" s="38" customFormat="1" x14ac:dyDescent="0.35">
      <c r="A588" s="40"/>
      <c r="B588" s="40"/>
      <c r="C588" s="40"/>
      <c r="D588" s="40"/>
      <c r="E588" s="40"/>
      <c r="F588" s="40"/>
    </row>
    <row r="589" spans="1:6" s="38" customFormat="1" x14ac:dyDescent="0.35">
      <c r="A589" s="40"/>
      <c r="B589" s="40"/>
      <c r="C589" s="40"/>
      <c r="D589" s="40"/>
      <c r="E589" s="40"/>
      <c r="F589" s="40"/>
    </row>
    <row r="590" spans="1:6" s="38" customFormat="1" x14ac:dyDescent="0.35">
      <c r="A590" s="40"/>
      <c r="B590" s="40"/>
      <c r="C590" s="40"/>
      <c r="D590" s="40"/>
      <c r="E590" s="40"/>
      <c r="F590" s="40"/>
    </row>
    <row r="591" spans="1:6" s="38" customFormat="1" x14ac:dyDescent="0.35">
      <c r="A591" s="40"/>
      <c r="B591" s="40"/>
      <c r="C591" s="40"/>
      <c r="D591" s="40"/>
      <c r="E591" s="40"/>
      <c r="F591" s="40"/>
    </row>
    <row r="592" spans="1:6" s="38" customFormat="1" x14ac:dyDescent="0.35">
      <c r="A592" s="40"/>
      <c r="B592" s="40"/>
      <c r="C592" s="40"/>
      <c r="D592" s="40"/>
      <c r="E592" s="40"/>
      <c r="F592" s="40"/>
    </row>
    <row r="593" spans="1:6" s="38" customFormat="1" x14ac:dyDescent="0.35">
      <c r="A593" s="40"/>
      <c r="B593" s="40"/>
      <c r="C593" s="40"/>
      <c r="D593" s="40"/>
      <c r="E593" s="40"/>
      <c r="F593" s="40"/>
    </row>
    <row r="594" spans="1:6" s="38" customFormat="1" x14ac:dyDescent="0.35">
      <c r="A594" s="40"/>
      <c r="B594" s="40"/>
      <c r="C594" s="40"/>
      <c r="D594" s="40"/>
      <c r="E594" s="40"/>
      <c r="F594" s="40"/>
    </row>
    <row r="595" spans="1:6" s="38" customFormat="1" x14ac:dyDescent="0.35">
      <c r="A595" s="40"/>
      <c r="B595" s="40"/>
      <c r="C595" s="40"/>
      <c r="D595" s="40"/>
      <c r="E595" s="40"/>
      <c r="F595" s="40"/>
    </row>
    <row r="596" spans="1:6" s="38" customFormat="1" x14ac:dyDescent="0.35">
      <c r="A596" s="40"/>
      <c r="B596" s="40"/>
      <c r="C596" s="40"/>
      <c r="D596" s="40"/>
      <c r="E596" s="40"/>
      <c r="F596" s="40"/>
    </row>
    <row r="597" spans="1:6" s="38" customFormat="1" x14ac:dyDescent="0.35">
      <c r="A597" s="40"/>
      <c r="B597" s="40"/>
      <c r="C597" s="40"/>
      <c r="D597" s="40"/>
      <c r="E597" s="40"/>
      <c r="F597" s="40"/>
    </row>
    <row r="598" spans="1:6" s="38" customFormat="1" x14ac:dyDescent="0.35">
      <c r="A598" s="40"/>
      <c r="B598" s="40"/>
      <c r="C598" s="40"/>
      <c r="D598" s="40"/>
      <c r="E598" s="40"/>
      <c r="F598" s="40"/>
    </row>
    <row r="599" spans="1:6" s="38" customFormat="1" x14ac:dyDescent="0.35">
      <c r="A599" s="40"/>
      <c r="B599" s="40"/>
      <c r="C599" s="40"/>
      <c r="D599" s="40"/>
      <c r="E599" s="40"/>
      <c r="F599" s="40"/>
    </row>
    <row r="600" spans="1:6" s="38" customFormat="1" x14ac:dyDescent="0.35">
      <c r="A600" s="40"/>
      <c r="B600" s="40"/>
      <c r="C600" s="40"/>
      <c r="D600" s="40"/>
      <c r="E600" s="40"/>
      <c r="F600" s="40"/>
    </row>
    <row r="601" spans="1:6" s="38" customFormat="1" x14ac:dyDescent="0.35">
      <c r="A601" s="40"/>
      <c r="B601" s="40"/>
      <c r="C601" s="40"/>
      <c r="D601" s="40"/>
      <c r="E601" s="40"/>
      <c r="F601" s="40"/>
    </row>
    <row r="602" spans="1:6" s="38" customFormat="1" x14ac:dyDescent="0.35">
      <c r="A602" s="40"/>
      <c r="B602" s="40"/>
      <c r="C602" s="40"/>
      <c r="D602" s="40"/>
      <c r="E602" s="40"/>
      <c r="F602" s="40"/>
    </row>
    <row r="603" spans="1:6" s="38" customFormat="1" x14ac:dyDescent="0.35">
      <c r="A603" s="40"/>
      <c r="B603" s="40"/>
      <c r="C603" s="40"/>
      <c r="D603" s="40"/>
      <c r="E603" s="40"/>
      <c r="F603" s="40"/>
    </row>
    <row r="604" spans="1:6" s="38" customFormat="1" x14ac:dyDescent="0.35">
      <c r="A604" s="40"/>
      <c r="B604" s="40"/>
      <c r="C604" s="40"/>
      <c r="D604" s="40"/>
      <c r="E604" s="40"/>
      <c r="F604" s="40"/>
    </row>
    <row r="605" spans="1:6" s="38" customFormat="1" x14ac:dyDescent="0.35">
      <c r="A605" s="40"/>
      <c r="B605" s="40"/>
      <c r="C605" s="40"/>
      <c r="D605" s="40"/>
      <c r="E605" s="40"/>
      <c r="F605" s="40"/>
    </row>
    <row r="606" spans="1:6" s="38" customFormat="1" x14ac:dyDescent="0.35">
      <c r="A606" s="40"/>
      <c r="B606" s="40"/>
      <c r="C606" s="40"/>
      <c r="D606" s="40"/>
      <c r="E606" s="40"/>
      <c r="F606" s="40"/>
    </row>
    <row r="607" spans="1:6" s="38" customFormat="1" x14ac:dyDescent="0.35">
      <c r="A607" s="40"/>
      <c r="B607" s="40"/>
      <c r="C607" s="40"/>
      <c r="D607" s="40"/>
      <c r="E607" s="40"/>
      <c r="F607" s="40"/>
    </row>
    <row r="608" spans="1:6" s="38" customFormat="1" x14ac:dyDescent="0.35">
      <c r="A608" s="40"/>
      <c r="B608" s="40"/>
      <c r="C608" s="40"/>
      <c r="D608" s="40"/>
      <c r="E608" s="40"/>
      <c r="F608" s="40"/>
    </row>
    <row r="609" spans="1:6" s="38" customFormat="1" x14ac:dyDescent="0.35">
      <c r="A609" s="40"/>
      <c r="B609" s="40"/>
      <c r="C609" s="40"/>
      <c r="D609" s="40"/>
      <c r="E609" s="40"/>
      <c r="F609" s="40"/>
    </row>
    <row r="610" spans="1:6" s="38" customFormat="1" x14ac:dyDescent="0.35">
      <c r="A610" s="40"/>
      <c r="B610" s="40"/>
      <c r="C610" s="40"/>
      <c r="D610" s="40"/>
      <c r="E610" s="40"/>
      <c r="F610" s="40"/>
    </row>
    <row r="611" spans="1:6" s="38" customFormat="1" x14ac:dyDescent="0.35">
      <c r="A611" s="40"/>
      <c r="B611" s="40"/>
      <c r="C611" s="40"/>
      <c r="D611" s="40"/>
      <c r="E611" s="40"/>
      <c r="F611" s="40"/>
    </row>
    <row r="612" spans="1:6" s="38" customFormat="1" x14ac:dyDescent="0.35">
      <c r="A612" s="40"/>
      <c r="B612" s="40"/>
      <c r="C612" s="40"/>
      <c r="D612" s="40"/>
      <c r="E612" s="40"/>
      <c r="F612" s="40"/>
    </row>
    <row r="613" spans="1:6" s="38" customFormat="1" x14ac:dyDescent="0.35">
      <c r="A613" s="40"/>
      <c r="B613" s="40"/>
      <c r="C613" s="40"/>
      <c r="D613" s="40"/>
      <c r="E613" s="40"/>
      <c r="F613" s="40"/>
    </row>
    <row r="614" spans="1:6" s="38" customFormat="1" x14ac:dyDescent="0.35">
      <c r="A614" s="40"/>
      <c r="B614" s="40"/>
      <c r="C614" s="40"/>
      <c r="D614" s="40"/>
      <c r="E614" s="40"/>
      <c r="F614" s="40"/>
    </row>
    <row r="615" spans="1:6" s="38" customFormat="1" x14ac:dyDescent="0.35">
      <c r="A615" s="40"/>
      <c r="B615" s="40"/>
      <c r="C615" s="40"/>
      <c r="D615" s="40"/>
      <c r="E615" s="40"/>
      <c r="F615" s="40"/>
    </row>
    <row r="616" spans="1:6" s="38" customFormat="1" x14ac:dyDescent="0.35">
      <c r="A616" s="40"/>
      <c r="B616" s="40"/>
      <c r="C616" s="40"/>
      <c r="D616" s="40"/>
      <c r="E616" s="40"/>
      <c r="F616" s="40"/>
    </row>
    <row r="617" spans="1:6" s="38" customFormat="1" x14ac:dyDescent="0.35">
      <c r="A617" s="40"/>
      <c r="B617" s="40"/>
      <c r="C617" s="40"/>
      <c r="D617" s="40"/>
      <c r="E617" s="40"/>
      <c r="F617" s="40"/>
    </row>
    <row r="618" spans="1:6" s="38" customFormat="1" x14ac:dyDescent="0.35">
      <c r="A618" s="40"/>
      <c r="B618" s="40"/>
      <c r="C618" s="40"/>
      <c r="D618" s="40"/>
      <c r="E618" s="40"/>
      <c r="F618" s="40"/>
    </row>
    <row r="619" spans="1:6" s="38" customFormat="1" x14ac:dyDescent="0.35">
      <c r="A619" s="40"/>
      <c r="B619" s="40"/>
      <c r="C619" s="40"/>
      <c r="D619" s="40"/>
      <c r="E619" s="40"/>
      <c r="F619" s="40"/>
    </row>
    <row r="620" spans="1:6" s="38" customFormat="1" x14ac:dyDescent="0.35">
      <c r="A620" s="40"/>
      <c r="B620" s="40"/>
      <c r="C620" s="40"/>
      <c r="D620" s="40"/>
      <c r="E620" s="40"/>
      <c r="F620" s="40"/>
    </row>
    <row r="621" spans="1:6" s="38" customFormat="1" x14ac:dyDescent="0.35">
      <c r="A621" s="40"/>
      <c r="B621" s="40"/>
      <c r="C621" s="40"/>
      <c r="D621" s="40"/>
      <c r="E621" s="40"/>
      <c r="F621" s="40"/>
    </row>
    <row r="622" spans="1:6" s="38" customFormat="1" x14ac:dyDescent="0.35">
      <c r="A622" s="40"/>
      <c r="B622" s="40"/>
      <c r="C622" s="40"/>
      <c r="D622" s="40"/>
      <c r="E622" s="40"/>
      <c r="F622" s="40"/>
    </row>
    <row r="623" spans="1:6" s="38" customFormat="1" x14ac:dyDescent="0.35">
      <c r="A623" s="40"/>
      <c r="B623" s="40"/>
      <c r="C623" s="40"/>
      <c r="D623" s="40"/>
      <c r="E623" s="40"/>
      <c r="F623" s="40"/>
    </row>
    <row r="624" spans="1:6" s="38" customFormat="1" x14ac:dyDescent="0.35">
      <c r="A624" s="40"/>
      <c r="B624" s="40"/>
      <c r="C624" s="40"/>
      <c r="D624" s="40"/>
      <c r="E624" s="40"/>
      <c r="F624" s="40"/>
    </row>
    <row r="625" spans="1:6" s="38" customFormat="1" x14ac:dyDescent="0.35">
      <c r="A625" s="40"/>
      <c r="B625" s="40"/>
      <c r="C625" s="40"/>
      <c r="D625" s="40"/>
      <c r="E625" s="40"/>
      <c r="F625" s="40"/>
    </row>
    <row r="626" spans="1:6" s="38" customFormat="1" x14ac:dyDescent="0.35">
      <c r="A626" s="40"/>
      <c r="B626" s="40"/>
      <c r="C626" s="40"/>
      <c r="D626" s="40"/>
      <c r="E626" s="40"/>
      <c r="F626" s="40"/>
    </row>
    <row r="627" spans="1:6" s="38" customFormat="1" x14ac:dyDescent="0.35">
      <c r="A627" s="40"/>
      <c r="B627" s="40"/>
      <c r="C627" s="40"/>
      <c r="D627" s="40"/>
      <c r="E627" s="40"/>
      <c r="F627" s="40"/>
    </row>
    <row r="628" spans="1:6" s="38" customFormat="1" x14ac:dyDescent="0.35">
      <c r="A628" s="40"/>
      <c r="B628" s="40"/>
      <c r="C628" s="40"/>
      <c r="D628" s="40"/>
      <c r="E628" s="40"/>
      <c r="F628" s="40"/>
    </row>
    <row r="629" spans="1:6" s="38" customFormat="1" x14ac:dyDescent="0.35">
      <c r="A629" s="40"/>
      <c r="B629" s="40"/>
      <c r="C629" s="40"/>
      <c r="D629" s="40"/>
      <c r="E629" s="40"/>
      <c r="F629" s="40"/>
    </row>
    <row r="630" spans="1:6" s="38" customFormat="1" x14ac:dyDescent="0.35">
      <c r="A630" s="40"/>
      <c r="B630" s="40"/>
      <c r="C630" s="40"/>
      <c r="D630" s="40"/>
      <c r="E630" s="40"/>
      <c r="F630" s="40"/>
    </row>
    <row r="631" spans="1:6" s="38" customFormat="1" x14ac:dyDescent="0.35">
      <c r="A631" s="40"/>
      <c r="B631" s="40"/>
      <c r="C631" s="40"/>
      <c r="D631" s="40"/>
      <c r="E631" s="40"/>
      <c r="F631" s="40"/>
    </row>
    <row r="632" spans="1:6" s="38" customFormat="1" x14ac:dyDescent="0.35">
      <c r="A632" s="40"/>
      <c r="B632" s="40"/>
      <c r="C632" s="40"/>
      <c r="D632" s="40"/>
      <c r="E632" s="40"/>
      <c r="F632" s="40"/>
    </row>
    <row r="633" spans="1:6" s="38" customFormat="1" x14ac:dyDescent="0.35">
      <c r="A633" s="40"/>
      <c r="B633" s="40"/>
      <c r="C633" s="40"/>
      <c r="D633" s="40"/>
      <c r="E633" s="40"/>
      <c r="F633" s="40"/>
    </row>
    <row r="634" spans="1:6" s="38" customFormat="1" x14ac:dyDescent="0.35">
      <c r="A634" s="40"/>
      <c r="B634" s="40"/>
      <c r="C634" s="40"/>
      <c r="D634" s="40"/>
      <c r="E634" s="40"/>
      <c r="F634" s="40"/>
    </row>
    <row r="635" spans="1:6" s="38" customFormat="1" x14ac:dyDescent="0.35">
      <c r="A635" s="40"/>
      <c r="B635" s="40"/>
      <c r="C635" s="40"/>
      <c r="D635" s="40"/>
      <c r="E635" s="40"/>
      <c r="F635" s="40"/>
    </row>
    <row r="636" spans="1:6" s="38" customFormat="1" x14ac:dyDescent="0.35">
      <c r="A636" s="40"/>
      <c r="B636" s="40"/>
      <c r="C636" s="40"/>
      <c r="D636" s="40"/>
      <c r="E636" s="40"/>
      <c r="F636" s="40"/>
    </row>
    <row r="637" spans="1:6" s="38" customFormat="1" x14ac:dyDescent="0.35">
      <c r="A637" s="40"/>
      <c r="B637" s="40"/>
      <c r="C637" s="40"/>
      <c r="D637" s="40"/>
      <c r="E637" s="40"/>
      <c r="F637" s="40"/>
    </row>
    <row r="638" spans="1:6" s="38" customFormat="1" x14ac:dyDescent="0.35">
      <c r="A638" s="40"/>
      <c r="B638" s="40"/>
      <c r="C638" s="40"/>
      <c r="D638" s="40"/>
      <c r="E638" s="40"/>
      <c r="F638" s="40"/>
    </row>
    <row r="639" spans="1:6" s="38" customFormat="1" x14ac:dyDescent="0.35">
      <c r="A639" s="40"/>
      <c r="B639" s="40"/>
      <c r="C639" s="40"/>
      <c r="D639" s="40"/>
      <c r="E639" s="40"/>
      <c r="F639" s="40"/>
    </row>
    <row r="640" spans="1:6" s="38" customFormat="1" x14ac:dyDescent="0.35">
      <c r="A640" s="40"/>
      <c r="B640" s="40"/>
      <c r="C640" s="40"/>
      <c r="D640" s="40"/>
      <c r="E640" s="40"/>
      <c r="F640" s="40"/>
    </row>
    <row r="641" spans="1:6" s="38" customFormat="1" x14ac:dyDescent="0.35">
      <c r="A641" s="40"/>
      <c r="B641" s="40"/>
      <c r="C641" s="40"/>
      <c r="D641" s="40"/>
      <c r="E641" s="40"/>
      <c r="F641" s="40"/>
    </row>
    <row r="642" spans="1:6" s="38" customFormat="1" x14ac:dyDescent="0.35">
      <c r="A642" s="40"/>
      <c r="B642" s="40"/>
      <c r="C642" s="40"/>
      <c r="D642" s="40"/>
      <c r="E642" s="40"/>
      <c r="F642" s="40"/>
    </row>
    <row r="643" spans="1:6" s="38" customFormat="1" x14ac:dyDescent="0.35">
      <c r="A643" s="40"/>
      <c r="B643" s="40"/>
      <c r="C643" s="40"/>
      <c r="D643" s="40"/>
      <c r="E643" s="40"/>
      <c r="F643" s="40"/>
    </row>
    <row r="644" spans="1:6" s="38" customFormat="1" x14ac:dyDescent="0.35">
      <c r="A644" s="40"/>
      <c r="B644" s="40"/>
      <c r="C644" s="40"/>
      <c r="D644" s="40"/>
      <c r="E644" s="40"/>
      <c r="F644" s="40"/>
    </row>
    <row r="645" spans="1:6" s="38" customFormat="1" x14ac:dyDescent="0.35">
      <c r="A645" s="40"/>
      <c r="B645" s="40"/>
      <c r="C645" s="40"/>
      <c r="D645" s="40"/>
      <c r="E645" s="40"/>
      <c r="F645" s="40"/>
    </row>
    <row r="646" spans="1:6" s="38" customFormat="1" x14ac:dyDescent="0.35">
      <c r="A646" s="40"/>
      <c r="B646" s="40"/>
      <c r="C646" s="40"/>
      <c r="D646" s="40"/>
      <c r="E646" s="40"/>
      <c r="F646" s="40"/>
    </row>
    <row r="647" spans="1:6" s="38" customFormat="1" x14ac:dyDescent="0.35">
      <c r="A647" s="40"/>
      <c r="B647" s="40"/>
      <c r="C647" s="40"/>
      <c r="D647" s="40"/>
      <c r="E647" s="40"/>
      <c r="F647" s="40"/>
    </row>
    <row r="648" spans="1:6" s="38" customFormat="1" x14ac:dyDescent="0.35">
      <c r="A648" s="40"/>
      <c r="B648" s="40"/>
      <c r="C648" s="40"/>
      <c r="D648" s="40"/>
      <c r="E648" s="40"/>
      <c r="F648" s="40"/>
    </row>
    <row r="649" spans="1:6" s="38" customFormat="1" x14ac:dyDescent="0.35">
      <c r="A649" s="40"/>
      <c r="B649" s="40"/>
      <c r="C649" s="40"/>
      <c r="D649" s="40"/>
      <c r="E649" s="40"/>
      <c r="F649" s="40"/>
    </row>
    <row r="650" spans="1:6" s="38" customFormat="1" x14ac:dyDescent="0.35">
      <c r="A650" s="40"/>
      <c r="B650" s="40"/>
      <c r="C650" s="40"/>
      <c r="D650" s="40"/>
      <c r="E650" s="40"/>
      <c r="F650" s="40"/>
    </row>
    <row r="651" spans="1:6" s="38" customFormat="1" x14ac:dyDescent="0.35">
      <c r="A651" s="40"/>
      <c r="B651" s="40"/>
      <c r="C651" s="40"/>
      <c r="D651" s="40"/>
      <c r="E651" s="40"/>
      <c r="F651" s="40"/>
    </row>
    <row r="652" spans="1:6" s="38" customFormat="1" x14ac:dyDescent="0.35">
      <c r="A652" s="40"/>
      <c r="B652" s="40"/>
      <c r="C652" s="40"/>
      <c r="D652" s="40"/>
      <c r="E652" s="40"/>
      <c r="F652" s="40"/>
    </row>
    <row r="653" spans="1:6" s="38" customFormat="1" x14ac:dyDescent="0.35">
      <c r="A653" s="40"/>
      <c r="B653" s="40"/>
      <c r="C653" s="40"/>
      <c r="D653" s="40"/>
      <c r="E653" s="40"/>
      <c r="F653" s="40"/>
    </row>
    <row r="654" spans="1:6" s="38" customFormat="1" x14ac:dyDescent="0.35">
      <c r="A654" s="40"/>
      <c r="B654" s="40"/>
      <c r="C654" s="40"/>
      <c r="D654" s="40"/>
      <c r="E654" s="40"/>
      <c r="F654" s="40"/>
    </row>
    <row r="655" spans="1:6" s="38" customFormat="1" x14ac:dyDescent="0.35">
      <c r="A655" s="40"/>
      <c r="B655" s="40"/>
      <c r="C655" s="40"/>
      <c r="D655" s="40"/>
      <c r="E655" s="40"/>
      <c r="F655" s="40"/>
    </row>
    <row r="656" spans="1:6" s="38" customFormat="1" x14ac:dyDescent="0.35">
      <c r="A656" s="40"/>
      <c r="B656" s="40"/>
      <c r="C656" s="40"/>
      <c r="D656" s="40"/>
      <c r="E656" s="40"/>
      <c r="F656" s="40"/>
    </row>
    <row r="657" spans="1:6" s="38" customFormat="1" x14ac:dyDescent="0.35">
      <c r="A657" s="40"/>
      <c r="B657" s="40"/>
      <c r="C657" s="40"/>
      <c r="D657" s="40"/>
      <c r="E657" s="40"/>
      <c r="F657" s="40"/>
    </row>
    <row r="658" spans="1:6" s="38" customFormat="1" x14ac:dyDescent="0.35">
      <c r="A658" s="40"/>
      <c r="B658" s="40"/>
      <c r="C658" s="40"/>
      <c r="D658" s="40"/>
      <c r="E658" s="40"/>
      <c r="F658" s="40"/>
    </row>
    <row r="659" spans="1:6" s="38" customFormat="1" x14ac:dyDescent="0.35">
      <c r="A659" s="40"/>
      <c r="B659" s="40"/>
      <c r="C659" s="40"/>
      <c r="D659" s="40"/>
      <c r="E659" s="40"/>
      <c r="F659" s="40"/>
    </row>
    <row r="660" spans="1:6" s="38" customFormat="1" x14ac:dyDescent="0.35">
      <c r="A660" s="40"/>
      <c r="B660" s="40"/>
      <c r="C660" s="40"/>
      <c r="D660" s="40"/>
      <c r="E660" s="40"/>
      <c r="F660" s="40"/>
    </row>
    <row r="661" spans="1:6" s="38" customFormat="1" x14ac:dyDescent="0.35">
      <c r="A661" s="40"/>
      <c r="B661" s="40"/>
      <c r="C661" s="40"/>
      <c r="D661" s="40"/>
      <c r="E661" s="40"/>
      <c r="F661" s="40"/>
    </row>
    <row r="662" spans="1:6" s="38" customFormat="1" x14ac:dyDescent="0.35">
      <c r="A662" s="40"/>
      <c r="B662" s="40"/>
      <c r="C662" s="40"/>
      <c r="D662" s="40"/>
      <c r="E662" s="40"/>
      <c r="F662" s="40"/>
    </row>
    <row r="663" spans="1:6" s="38" customFormat="1" x14ac:dyDescent="0.35">
      <c r="A663" s="40"/>
      <c r="B663" s="40"/>
      <c r="C663" s="40"/>
      <c r="D663" s="40"/>
      <c r="E663" s="40"/>
      <c r="F663" s="40"/>
    </row>
    <row r="664" spans="1:6" s="38" customFormat="1" x14ac:dyDescent="0.35">
      <c r="A664" s="40"/>
      <c r="B664" s="40"/>
      <c r="C664" s="40"/>
      <c r="D664" s="40"/>
      <c r="E664" s="40"/>
      <c r="F664" s="40"/>
    </row>
    <row r="665" spans="1:6" s="38" customFormat="1" x14ac:dyDescent="0.35">
      <c r="A665" s="40"/>
      <c r="B665" s="40"/>
      <c r="C665" s="40"/>
      <c r="D665" s="40"/>
      <c r="E665" s="40"/>
      <c r="F665" s="40"/>
    </row>
    <row r="666" spans="1:6" s="38" customFormat="1" x14ac:dyDescent="0.35">
      <c r="A666" s="40"/>
      <c r="B666" s="40"/>
      <c r="C666" s="40"/>
      <c r="D666" s="40"/>
      <c r="E666" s="40"/>
      <c r="F666" s="40"/>
    </row>
    <row r="667" spans="1:6" s="38" customFormat="1" x14ac:dyDescent="0.35">
      <c r="A667" s="40"/>
      <c r="B667" s="40"/>
      <c r="C667" s="40"/>
      <c r="D667" s="40"/>
      <c r="E667" s="40"/>
      <c r="F667" s="40"/>
    </row>
    <row r="668" spans="1:6" s="38" customFormat="1" x14ac:dyDescent="0.35">
      <c r="A668" s="40"/>
      <c r="B668" s="40"/>
      <c r="C668" s="40"/>
      <c r="D668" s="40"/>
      <c r="E668" s="40"/>
      <c r="F668" s="40"/>
    </row>
    <row r="669" spans="1:6" s="38" customFormat="1" x14ac:dyDescent="0.35">
      <c r="A669" s="40"/>
      <c r="B669" s="40"/>
      <c r="C669" s="40"/>
      <c r="D669" s="40"/>
      <c r="E669" s="40"/>
      <c r="F669" s="40"/>
    </row>
    <row r="670" spans="1:6" s="38" customFormat="1" x14ac:dyDescent="0.35">
      <c r="A670" s="40"/>
      <c r="B670" s="40"/>
      <c r="C670" s="40"/>
      <c r="D670" s="40"/>
      <c r="E670" s="40"/>
      <c r="F670" s="40"/>
    </row>
    <row r="671" spans="1:6" s="38" customFormat="1" x14ac:dyDescent="0.35">
      <c r="A671" s="40"/>
      <c r="B671" s="40"/>
      <c r="C671" s="40"/>
      <c r="D671" s="40"/>
      <c r="E671" s="40"/>
      <c r="F671" s="40"/>
    </row>
    <row r="672" spans="1:6" s="38" customFormat="1" x14ac:dyDescent="0.35">
      <c r="A672" s="40"/>
      <c r="B672" s="40"/>
      <c r="C672" s="40"/>
      <c r="D672" s="40"/>
      <c r="E672" s="40"/>
      <c r="F672" s="40"/>
    </row>
    <row r="673" spans="1:6" s="38" customFormat="1" x14ac:dyDescent="0.35">
      <c r="A673" s="40"/>
      <c r="B673" s="40"/>
      <c r="C673" s="40"/>
      <c r="D673" s="40"/>
      <c r="E673" s="40"/>
      <c r="F673" s="40"/>
    </row>
    <row r="674" spans="1:6" s="38" customFormat="1" x14ac:dyDescent="0.35">
      <c r="A674" s="40"/>
      <c r="B674" s="40"/>
      <c r="C674" s="40"/>
      <c r="D674" s="40"/>
      <c r="E674" s="40"/>
      <c r="F674" s="40"/>
    </row>
    <row r="675" spans="1:6" s="38" customFormat="1" x14ac:dyDescent="0.35">
      <c r="A675" s="40"/>
      <c r="B675" s="40"/>
      <c r="C675" s="40"/>
      <c r="D675" s="40"/>
      <c r="E675" s="40"/>
      <c r="F675" s="40"/>
    </row>
    <row r="676" spans="1:6" s="38" customFormat="1" x14ac:dyDescent="0.35">
      <c r="A676" s="40"/>
      <c r="B676" s="40"/>
      <c r="C676" s="40"/>
      <c r="D676" s="40"/>
      <c r="E676" s="40"/>
      <c r="F676" s="40"/>
    </row>
    <row r="677" spans="1:6" s="38" customFormat="1" x14ac:dyDescent="0.35">
      <c r="A677" s="40"/>
      <c r="B677" s="40"/>
      <c r="C677" s="40"/>
      <c r="D677" s="40"/>
      <c r="E677" s="40"/>
      <c r="F677" s="40"/>
    </row>
    <row r="678" spans="1:6" s="38" customFormat="1" x14ac:dyDescent="0.35">
      <c r="A678" s="40"/>
      <c r="B678" s="40"/>
      <c r="C678" s="40"/>
      <c r="D678" s="40"/>
      <c r="E678" s="40"/>
      <c r="F678" s="40"/>
    </row>
    <row r="679" spans="1:6" s="38" customFormat="1" x14ac:dyDescent="0.35">
      <c r="A679" s="40"/>
      <c r="B679" s="40"/>
      <c r="C679" s="40"/>
      <c r="D679" s="40"/>
      <c r="E679" s="40"/>
      <c r="F679" s="40"/>
    </row>
    <row r="680" spans="1:6" s="38" customFormat="1" x14ac:dyDescent="0.35">
      <c r="A680" s="40"/>
      <c r="B680" s="40"/>
      <c r="C680" s="40"/>
      <c r="D680" s="40"/>
      <c r="E680" s="40"/>
      <c r="F680" s="40"/>
    </row>
    <row r="681" spans="1:6" s="38" customFormat="1" x14ac:dyDescent="0.35">
      <c r="A681" s="40"/>
      <c r="B681" s="40"/>
      <c r="C681" s="40"/>
      <c r="D681" s="40"/>
      <c r="E681" s="40"/>
      <c r="F681" s="40"/>
    </row>
    <row r="682" spans="1:6" s="38" customFormat="1" x14ac:dyDescent="0.35">
      <c r="A682" s="40"/>
      <c r="B682" s="40"/>
      <c r="C682" s="40"/>
      <c r="D682" s="40"/>
      <c r="E682" s="40"/>
      <c r="F682" s="40"/>
    </row>
    <row r="683" spans="1:6" s="38" customFormat="1" x14ac:dyDescent="0.35">
      <c r="A683" s="40"/>
      <c r="B683" s="40"/>
      <c r="C683" s="40"/>
      <c r="D683" s="40"/>
      <c r="E683" s="40"/>
      <c r="F683" s="40"/>
    </row>
    <row r="684" spans="1:6" s="38" customFormat="1" x14ac:dyDescent="0.35">
      <c r="A684" s="40"/>
      <c r="B684" s="40"/>
      <c r="C684" s="40"/>
      <c r="D684" s="40"/>
      <c r="E684" s="40"/>
      <c r="F684" s="40"/>
    </row>
    <row r="685" spans="1:6" s="38" customFormat="1" x14ac:dyDescent="0.35">
      <c r="A685" s="40"/>
      <c r="B685" s="40"/>
      <c r="C685" s="40"/>
      <c r="D685" s="40"/>
      <c r="E685" s="40"/>
      <c r="F685" s="40"/>
    </row>
    <row r="686" spans="1:6" s="38" customFormat="1" x14ac:dyDescent="0.35">
      <c r="A686" s="40"/>
      <c r="B686" s="40"/>
      <c r="C686" s="40"/>
      <c r="D686" s="40"/>
      <c r="E686" s="40"/>
      <c r="F686" s="40"/>
    </row>
    <row r="687" spans="1:6" s="38" customFormat="1" x14ac:dyDescent="0.35">
      <c r="A687" s="40"/>
      <c r="B687" s="40"/>
      <c r="C687" s="40"/>
      <c r="D687" s="40"/>
      <c r="E687" s="40"/>
      <c r="F687" s="40"/>
    </row>
    <row r="688" spans="1:6" s="38" customFormat="1" x14ac:dyDescent="0.35">
      <c r="A688" s="40"/>
      <c r="B688" s="40"/>
      <c r="C688" s="40"/>
      <c r="D688" s="40"/>
      <c r="E688" s="40"/>
      <c r="F688" s="40"/>
    </row>
    <row r="689" spans="1:6" s="38" customFormat="1" x14ac:dyDescent="0.35">
      <c r="A689" s="40"/>
      <c r="B689" s="40"/>
      <c r="C689" s="40"/>
      <c r="D689" s="40"/>
      <c r="E689" s="40"/>
      <c r="F689" s="40"/>
    </row>
    <row r="690" spans="1:6" s="38" customFormat="1" x14ac:dyDescent="0.35">
      <c r="A690" s="40"/>
      <c r="B690" s="40"/>
      <c r="C690" s="40"/>
      <c r="D690" s="40"/>
      <c r="E690" s="40"/>
      <c r="F690" s="40"/>
    </row>
    <row r="691" spans="1:6" s="38" customFormat="1" x14ac:dyDescent="0.35">
      <c r="A691" s="40"/>
      <c r="B691" s="40"/>
      <c r="C691" s="40"/>
      <c r="D691" s="40"/>
      <c r="E691" s="40"/>
      <c r="F691" s="40"/>
    </row>
    <row r="692" spans="1:6" s="38" customFormat="1" x14ac:dyDescent="0.35">
      <c r="A692" s="40"/>
      <c r="B692" s="40"/>
      <c r="C692" s="40"/>
      <c r="D692" s="40"/>
      <c r="E692" s="40"/>
      <c r="F692" s="40"/>
    </row>
    <row r="693" spans="1:6" s="38" customFormat="1" x14ac:dyDescent="0.35">
      <c r="A693" s="40"/>
      <c r="B693" s="40"/>
      <c r="C693" s="40"/>
      <c r="D693" s="40"/>
      <c r="E693" s="40"/>
      <c r="F693" s="40"/>
    </row>
    <row r="694" spans="1:6" s="38" customFormat="1" x14ac:dyDescent="0.35">
      <c r="A694" s="40"/>
      <c r="B694" s="40"/>
      <c r="C694" s="40"/>
      <c r="D694" s="40"/>
      <c r="E694" s="40"/>
      <c r="F694" s="40"/>
    </row>
    <row r="695" spans="1:6" s="38" customFormat="1" x14ac:dyDescent="0.35">
      <c r="A695" s="40"/>
      <c r="B695" s="40"/>
      <c r="C695" s="40"/>
      <c r="D695" s="40"/>
      <c r="E695" s="40"/>
      <c r="F695" s="40"/>
    </row>
    <row r="696" spans="1:6" s="38" customFormat="1" x14ac:dyDescent="0.35">
      <c r="A696" s="40"/>
      <c r="B696" s="40"/>
      <c r="C696" s="40"/>
      <c r="D696" s="40"/>
      <c r="E696" s="40"/>
      <c r="F696" s="40"/>
    </row>
    <row r="697" spans="1:6" s="38" customFormat="1" x14ac:dyDescent="0.35">
      <c r="A697" s="40"/>
      <c r="B697" s="40"/>
      <c r="C697" s="40"/>
      <c r="D697" s="40"/>
      <c r="E697" s="40"/>
      <c r="F697" s="40"/>
    </row>
    <row r="698" spans="1:6" s="38" customFormat="1" x14ac:dyDescent="0.35">
      <c r="A698" s="40"/>
      <c r="B698" s="40"/>
      <c r="C698" s="40"/>
      <c r="D698" s="40"/>
      <c r="E698" s="40"/>
      <c r="F698" s="40"/>
    </row>
    <row r="699" spans="1:6" s="38" customFormat="1" x14ac:dyDescent="0.35">
      <c r="A699" s="40"/>
      <c r="B699" s="40"/>
      <c r="C699" s="40"/>
      <c r="D699" s="40"/>
      <c r="E699" s="40"/>
      <c r="F699" s="40"/>
    </row>
    <row r="700" spans="1:6" s="38" customFormat="1" x14ac:dyDescent="0.35">
      <c r="A700" s="40"/>
      <c r="B700" s="40"/>
      <c r="C700" s="40"/>
      <c r="D700" s="40"/>
      <c r="E700" s="40"/>
      <c r="F700" s="40"/>
    </row>
    <row r="701" spans="1:6" s="38" customFormat="1" x14ac:dyDescent="0.35">
      <c r="A701" s="40"/>
      <c r="B701" s="40"/>
      <c r="C701" s="40"/>
      <c r="D701" s="40"/>
      <c r="E701" s="40"/>
      <c r="F701" s="40"/>
    </row>
    <row r="702" spans="1:6" s="38" customFormat="1" x14ac:dyDescent="0.35">
      <c r="A702" s="40"/>
      <c r="B702" s="40"/>
      <c r="C702" s="40"/>
      <c r="D702" s="40"/>
      <c r="E702" s="40"/>
      <c r="F702" s="40"/>
    </row>
    <row r="703" spans="1:6" s="38" customFormat="1" x14ac:dyDescent="0.35">
      <c r="A703" s="40"/>
      <c r="B703" s="40"/>
      <c r="C703" s="40"/>
      <c r="D703" s="40"/>
      <c r="E703" s="40"/>
      <c r="F703" s="40"/>
    </row>
    <row r="704" spans="1:6" s="38" customFormat="1" x14ac:dyDescent="0.35">
      <c r="A704" s="40"/>
      <c r="B704" s="40"/>
      <c r="C704" s="40"/>
      <c r="D704" s="40"/>
      <c r="E704" s="40"/>
      <c r="F704" s="40"/>
    </row>
    <row r="705" spans="1:6" s="38" customFormat="1" x14ac:dyDescent="0.35">
      <c r="A705" s="40"/>
      <c r="B705" s="40"/>
      <c r="C705" s="40"/>
      <c r="D705" s="40"/>
      <c r="E705" s="40"/>
      <c r="F705" s="40"/>
    </row>
    <row r="706" spans="1:6" s="38" customFormat="1" x14ac:dyDescent="0.35">
      <c r="A706" s="40"/>
      <c r="B706" s="40"/>
      <c r="C706" s="40"/>
      <c r="D706" s="40"/>
      <c r="E706" s="40"/>
      <c r="F706" s="40"/>
    </row>
    <row r="707" spans="1:6" s="38" customFormat="1" x14ac:dyDescent="0.35">
      <c r="A707" s="40"/>
      <c r="B707" s="40"/>
      <c r="C707" s="40"/>
      <c r="D707" s="40"/>
      <c r="E707" s="40"/>
      <c r="F707" s="40"/>
    </row>
    <row r="708" spans="1:6" s="38" customFormat="1" x14ac:dyDescent="0.35">
      <c r="A708" s="40"/>
      <c r="B708" s="40"/>
      <c r="C708" s="40"/>
      <c r="D708" s="40"/>
      <c r="E708" s="40"/>
      <c r="F708" s="40"/>
    </row>
  </sheetData>
  <mergeCells count="5">
    <mergeCell ref="A1:F1"/>
    <mergeCell ref="A13:F13"/>
    <mergeCell ref="A33:F33"/>
    <mergeCell ref="A48:F48"/>
    <mergeCell ref="A2:F2"/>
  </mergeCells>
  <conditionalFormatting sqref="F11">
    <cfRule type="cellIs" dxfId="13" priority="1" operator="lessThan">
      <formula>0</formula>
    </cfRule>
    <cfRule type="cellIs" dxfId="12" priority="2" operator="greaterThan">
      <formula>0</formula>
    </cfRule>
  </conditionalFormatting>
  <pageMargins left="0.7" right="0.7" top="0.75" bottom="0.75" header="0.3" footer="0.3"/>
  <pageSetup orientation="portrait" r:id="rId1"/>
  <ignoredErrors>
    <ignoredError sqref="B28 B22:E22 B44:E44"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C3E4-E448-4054-8068-97FBF7A1453D}">
  <dimension ref="A1:BB708"/>
  <sheetViews>
    <sheetView zoomScale="85" zoomScaleNormal="85" workbookViewId="0">
      <selection sqref="A1:F1"/>
    </sheetView>
  </sheetViews>
  <sheetFormatPr defaultRowHeight="14.5" x14ac:dyDescent="0.35"/>
  <cols>
    <col min="1" max="1" width="42.81640625" style="23" customWidth="1"/>
    <col min="2" max="2" width="47.81640625" style="23" customWidth="1"/>
    <col min="3" max="3" width="61.453125" style="23" bestFit="1" customWidth="1"/>
    <col min="4" max="4" width="17.54296875" style="23" customWidth="1"/>
    <col min="5" max="5" width="16.54296875" style="23" bestFit="1" customWidth="1"/>
    <col min="6" max="6" width="19.453125" style="23" customWidth="1"/>
    <col min="7" max="7" width="12.81640625" style="38" bestFit="1" customWidth="1"/>
    <col min="8" max="8" width="21.26953125" style="38" bestFit="1" customWidth="1"/>
    <col min="9" max="54" width="8.7265625" style="38"/>
  </cols>
  <sheetData>
    <row r="1" spans="1:6" ht="26" x14ac:dyDescent="0.35">
      <c r="A1" s="198" t="s">
        <v>283</v>
      </c>
      <c r="B1" s="198"/>
      <c r="C1" s="198"/>
      <c r="D1" s="198"/>
      <c r="E1" s="198"/>
      <c r="F1" s="198"/>
    </row>
    <row r="2" spans="1:6" ht="16" thickBot="1" x14ac:dyDescent="0.4">
      <c r="A2" s="202" t="s">
        <v>293</v>
      </c>
      <c r="B2" s="202"/>
      <c r="C2" s="202"/>
      <c r="D2" s="202"/>
      <c r="E2" s="202"/>
      <c r="F2" s="202"/>
    </row>
    <row r="3" spans="1:6" x14ac:dyDescent="0.35">
      <c r="A3" s="175" t="s">
        <v>95</v>
      </c>
      <c r="B3" s="176" t="s">
        <v>96</v>
      </c>
      <c r="C3" s="30"/>
      <c r="D3" s="30"/>
      <c r="E3" s="30"/>
      <c r="F3" s="30"/>
    </row>
    <row r="4" spans="1:6" x14ac:dyDescent="0.35">
      <c r="A4" s="177" t="s">
        <v>97</v>
      </c>
      <c r="B4" s="178">
        <v>6</v>
      </c>
      <c r="C4" s="30"/>
      <c r="D4" s="30"/>
      <c r="E4" s="30"/>
      <c r="F4" s="30"/>
    </row>
    <row r="5" spans="1:6" ht="15" thickBot="1" x14ac:dyDescent="0.4">
      <c r="A5" s="179" t="s">
        <v>98</v>
      </c>
      <c r="B5" s="180">
        <v>5.5E-2</v>
      </c>
      <c r="C5" s="34"/>
      <c r="D5" s="30"/>
      <c r="E5" s="30"/>
      <c r="F5" s="30"/>
    </row>
    <row r="6" spans="1:6" ht="15" thickBot="1" x14ac:dyDescent="0.4">
      <c r="A6" s="33"/>
      <c r="B6" s="24"/>
      <c r="C6" s="34"/>
      <c r="D6" s="30"/>
      <c r="E6" s="30"/>
      <c r="F6" s="30"/>
    </row>
    <row r="7" spans="1:6" ht="21" x14ac:dyDescent="0.35">
      <c r="A7" s="154" t="s">
        <v>99</v>
      </c>
      <c r="B7" s="162" t="s">
        <v>100</v>
      </c>
      <c r="C7" s="162" t="s">
        <v>101</v>
      </c>
      <c r="D7" s="162" t="s">
        <v>102</v>
      </c>
      <c r="E7" s="162" t="s">
        <v>103</v>
      </c>
      <c r="F7" s="163" t="s">
        <v>104</v>
      </c>
    </row>
    <row r="8" spans="1:6" x14ac:dyDescent="0.35">
      <c r="A8" s="155" t="s">
        <v>105</v>
      </c>
      <c r="B8" s="134">
        <f>B31</f>
        <v>0</v>
      </c>
      <c r="C8" s="134">
        <f>C31</f>
        <v>0</v>
      </c>
      <c r="D8" s="134">
        <f>D31</f>
        <v>0</v>
      </c>
      <c r="E8" s="134">
        <f>E31</f>
        <v>0</v>
      </c>
      <c r="F8" s="156">
        <f>SUM(B8:E8)</f>
        <v>0</v>
      </c>
    </row>
    <row r="9" spans="1:6" x14ac:dyDescent="0.35">
      <c r="A9" s="157" t="s">
        <v>106</v>
      </c>
      <c r="B9" s="35">
        <f>-B31</f>
        <v>0</v>
      </c>
      <c r="C9" s="35">
        <f>C44-C29</f>
        <v>0</v>
      </c>
      <c r="D9" s="35">
        <f t="shared" ref="D9:E9" si="0">D44-D29</f>
        <v>0</v>
      </c>
      <c r="E9" s="35">
        <f t="shared" si="0"/>
        <v>0</v>
      </c>
      <c r="F9" s="158">
        <f>SUM(B9:E9)</f>
        <v>0</v>
      </c>
    </row>
    <row r="10" spans="1:6" x14ac:dyDescent="0.35">
      <c r="A10" s="155" t="s">
        <v>107</v>
      </c>
      <c r="B10" s="28"/>
      <c r="C10" s="173">
        <f>IF(C46&lt;&gt;0,(C46/(C31+B31)),0)</f>
        <v>0</v>
      </c>
      <c r="D10" s="173">
        <f>IF(D46&lt;&gt;0,SUM(C46:D46)/SUM(B31:D31),0)</f>
        <v>0</v>
      </c>
      <c r="E10" s="173">
        <f>IF(E46&lt;&gt;0,SUM(C46:E46)/SUM(B31:E31),0)</f>
        <v>0</v>
      </c>
      <c r="F10" s="174">
        <f>IF(F46&lt;&gt;0,F46/F31,0)</f>
        <v>0</v>
      </c>
    </row>
    <row r="11" spans="1:6" ht="15" thickBot="1" x14ac:dyDescent="0.4">
      <c r="A11" s="159" t="s">
        <v>108</v>
      </c>
      <c r="B11" s="160"/>
      <c r="C11" s="160"/>
      <c r="D11" s="160"/>
      <c r="E11" s="160"/>
      <c r="F11" s="161">
        <f>F46-F31</f>
        <v>0</v>
      </c>
    </row>
    <row r="12" spans="1:6" x14ac:dyDescent="0.35">
      <c r="A12" s="36"/>
      <c r="B12" s="153"/>
      <c r="C12" s="34"/>
      <c r="D12" s="30"/>
      <c r="E12" s="30"/>
      <c r="F12" s="30"/>
    </row>
    <row r="13" spans="1:6" ht="26" x14ac:dyDescent="0.35">
      <c r="A13" s="199" t="s">
        <v>109</v>
      </c>
      <c r="B13" s="200"/>
      <c r="C13" s="200"/>
      <c r="D13" s="200"/>
      <c r="E13" s="200"/>
      <c r="F13" s="201"/>
    </row>
    <row r="14" spans="1:6" ht="21" x14ac:dyDescent="0.35">
      <c r="A14" s="41" t="s">
        <v>110</v>
      </c>
      <c r="B14" s="42" t="s">
        <v>111</v>
      </c>
      <c r="C14" s="43"/>
      <c r="D14" s="44"/>
      <c r="E14" s="44"/>
      <c r="F14" s="45"/>
    </row>
    <row r="15" spans="1:6" x14ac:dyDescent="0.35">
      <c r="A15" s="46" t="s">
        <v>112</v>
      </c>
      <c r="B15" s="32">
        <v>0</v>
      </c>
      <c r="C15" s="32">
        <v>1</v>
      </c>
      <c r="D15" s="32">
        <v>2</v>
      </c>
      <c r="E15" s="32">
        <v>3</v>
      </c>
      <c r="F15" s="61" t="s">
        <v>104</v>
      </c>
    </row>
    <row r="16" spans="1:6" x14ac:dyDescent="0.35">
      <c r="A16" s="47" t="s">
        <v>113</v>
      </c>
      <c r="B16" s="104"/>
      <c r="C16" s="104"/>
      <c r="D16" s="104"/>
      <c r="E16" s="104"/>
      <c r="F16" s="105">
        <f t="shared" ref="F16:F21" si="1">SUM(B16:E16)</f>
        <v>0</v>
      </c>
    </row>
    <row r="17" spans="1:6" x14ac:dyDescent="0.35">
      <c r="A17" s="47" t="s">
        <v>114</v>
      </c>
      <c r="B17" s="104"/>
      <c r="C17" s="104"/>
      <c r="D17" s="104"/>
      <c r="E17" s="104"/>
      <c r="F17" s="105">
        <f t="shared" si="1"/>
        <v>0</v>
      </c>
    </row>
    <row r="18" spans="1:6" x14ac:dyDescent="0.35">
      <c r="A18" s="47" t="s">
        <v>115</v>
      </c>
      <c r="B18" s="104"/>
      <c r="C18" s="104"/>
      <c r="D18" s="104"/>
      <c r="E18" s="104"/>
      <c r="F18" s="105">
        <f t="shared" si="1"/>
        <v>0</v>
      </c>
    </row>
    <row r="19" spans="1:6" x14ac:dyDescent="0.35">
      <c r="A19" s="47" t="s">
        <v>116</v>
      </c>
      <c r="B19" s="104"/>
      <c r="C19" s="104"/>
      <c r="D19" s="104"/>
      <c r="E19" s="104"/>
      <c r="F19" s="105">
        <f t="shared" si="1"/>
        <v>0</v>
      </c>
    </row>
    <row r="20" spans="1:6" x14ac:dyDescent="0.35">
      <c r="A20" s="47" t="s">
        <v>117</v>
      </c>
      <c r="B20" s="104"/>
      <c r="C20" s="104"/>
      <c r="D20" s="104"/>
      <c r="E20" s="104"/>
      <c r="F20" s="105">
        <f t="shared" si="1"/>
        <v>0</v>
      </c>
    </row>
    <row r="21" spans="1:6" x14ac:dyDescent="0.35">
      <c r="A21" s="48" t="s">
        <v>118</v>
      </c>
      <c r="B21" s="104"/>
      <c r="C21" s="169"/>
      <c r="D21" s="169"/>
      <c r="E21" s="169"/>
      <c r="F21" s="106">
        <f t="shared" si="1"/>
        <v>0</v>
      </c>
    </row>
    <row r="22" spans="1:6" x14ac:dyDescent="0.35">
      <c r="A22" s="49" t="s">
        <v>119</v>
      </c>
      <c r="B22" s="107">
        <f>SUM(B16:B21)</f>
        <v>0</v>
      </c>
      <c r="C22" s="107">
        <f t="shared" ref="C22:E22" si="2">SUM(C16:C21)</f>
        <v>0</v>
      </c>
      <c r="D22" s="107">
        <f t="shared" si="2"/>
        <v>0</v>
      </c>
      <c r="E22" s="107">
        <f t="shared" si="2"/>
        <v>0</v>
      </c>
      <c r="F22" s="108">
        <f>SUM(B22:E22)</f>
        <v>0</v>
      </c>
    </row>
    <row r="23" spans="1:6" x14ac:dyDescent="0.35">
      <c r="A23" s="50" t="s">
        <v>115</v>
      </c>
      <c r="B23" s="109"/>
      <c r="C23" s="109"/>
      <c r="D23" s="109"/>
      <c r="E23" s="109"/>
      <c r="F23" s="110">
        <f t="shared" ref="F23:F28" si="3">SUM(B23:E23)</f>
        <v>0</v>
      </c>
    </row>
    <row r="24" spans="1:6" x14ac:dyDescent="0.35">
      <c r="A24" s="51" t="s">
        <v>120</v>
      </c>
      <c r="B24" s="111"/>
      <c r="C24" s="111"/>
      <c r="D24" s="111"/>
      <c r="E24" s="111"/>
      <c r="F24" s="112">
        <f t="shared" si="3"/>
        <v>0</v>
      </c>
    </row>
    <row r="25" spans="1:6" x14ac:dyDescent="0.35">
      <c r="A25" s="51" t="s">
        <v>116</v>
      </c>
      <c r="B25" s="111"/>
      <c r="C25" s="111"/>
      <c r="D25" s="111"/>
      <c r="E25" s="111"/>
      <c r="F25" s="112">
        <f t="shared" si="3"/>
        <v>0</v>
      </c>
    </row>
    <row r="26" spans="1:6" x14ac:dyDescent="0.35">
      <c r="A26" s="52" t="s">
        <v>121</v>
      </c>
      <c r="B26" s="113"/>
      <c r="C26" s="113"/>
      <c r="D26" s="113"/>
      <c r="E26" s="113"/>
      <c r="F26" s="114">
        <f t="shared" si="3"/>
        <v>0</v>
      </c>
    </row>
    <row r="27" spans="1:6" x14ac:dyDescent="0.35">
      <c r="A27" s="52" t="s">
        <v>118</v>
      </c>
      <c r="B27" s="113"/>
      <c r="C27" s="113"/>
      <c r="D27" s="113"/>
      <c r="E27" s="113"/>
      <c r="F27" s="114">
        <f t="shared" si="3"/>
        <v>0</v>
      </c>
    </row>
    <row r="28" spans="1:6" x14ac:dyDescent="0.35">
      <c r="A28" s="53" t="s">
        <v>122</v>
      </c>
      <c r="B28" s="115">
        <f>SUM(B23:B27)</f>
        <v>0</v>
      </c>
      <c r="C28" s="115">
        <f>SUM(C23:C27)</f>
        <v>0</v>
      </c>
      <c r="D28" s="115">
        <f>SUM(D23:D27)</f>
        <v>0</v>
      </c>
      <c r="E28" s="115">
        <f>SUM(E23:E27)</f>
        <v>0</v>
      </c>
      <c r="F28" s="116">
        <f t="shared" si="3"/>
        <v>0</v>
      </c>
    </row>
    <row r="29" spans="1:6" x14ac:dyDescent="0.35">
      <c r="A29" s="62" t="s">
        <v>123</v>
      </c>
      <c r="B29" s="117">
        <f>SUM(B22+B28)</f>
        <v>0</v>
      </c>
      <c r="C29" s="117">
        <f>SUM(C22+C28)</f>
        <v>0</v>
      </c>
      <c r="D29" s="117">
        <f>SUM(D22+D28)</f>
        <v>0</v>
      </c>
      <c r="E29" s="117">
        <f>SUM(E22+E28)</f>
        <v>0</v>
      </c>
      <c r="F29" s="118">
        <f>SUM(B29:E29)</f>
        <v>0</v>
      </c>
    </row>
    <row r="30" spans="1:6" x14ac:dyDescent="0.35">
      <c r="A30" s="58" t="s">
        <v>124</v>
      </c>
      <c r="B30" s="102">
        <f>1/(1+$B$5)^B15</f>
        <v>1</v>
      </c>
      <c r="C30" s="102">
        <f>1/(1+$B$5)^C15</f>
        <v>0.94786729857819907</v>
      </c>
      <c r="D30" s="102">
        <f>1/(1+$B$5)^D15</f>
        <v>0.89845241571393286</v>
      </c>
      <c r="E30" s="102">
        <f>1/(1+$B$5)^E15</f>
        <v>0.85161366418382267</v>
      </c>
      <c r="F30" s="103" t="s">
        <v>125</v>
      </c>
    </row>
    <row r="31" spans="1:6" x14ac:dyDescent="0.35">
      <c r="A31" s="54" t="s">
        <v>126</v>
      </c>
      <c r="B31" s="119">
        <f>B29*B30</f>
        <v>0</v>
      </c>
      <c r="C31" s="119">
        <f t="shared" ref="C31:E31" si="4">C29*C30</f>
        <v>0</v>
      </c>
      <c r="D31" s="119">
        <f t="shared" si="4"/>
        <v>0</v>
      </c>
      <c r="E31" s="119">
        <f t="shared" si="4"/>
        <v>0</v>
      </c>
      <c r="F31" s="120">
        <f>SUM(B31:E31)</f>
        <v>0</v>
      </c>
    </row>
    <row r="32" spans="1:6" x14ac:dyDescent="0.35">
      <c r="A32" s="25"/>
      <c r="B32" s="26"/>
      <c r="C32" s="26"/>
      <c r="D32" s="26"/>
      <c r="E32" s="26"/>
      <c r="F32" s="27"/>
    </row>
    <row r="33" spans="1:6" ht="26" x14ac:dyDescent="0.35">
      <c r="A33" s="199" t="s">
        <v>109</v>
      </c>
      <c r="B33" s="200"/>
      <c r="C33" s="200"/>
      <c r="D33" s="200"/>
      <c r="E33" s="200"/>
      <c r="F33" s="201"/>
    </row>
    <row r="34" spans="1:6" ht="21" x14ac:dyDescent="0.35">
      <c r="A34" s="41" t="s">
        <v>127</v>
      </c>
      <c r="B34" s="42" t="s">
        <v>111</v>
      </c>
      <c r="C34" s="43"/>
      <c r="D34" s="44"/>
      <c r="E34" s="44"/>
      <c r="F34" s="45"/>
    </row>
    <row r="35" spans="1:6" x14ac:dyDescent="0.35">
      <c r="A35" s="56" t="s">
        <v>112</v>
      </c>
      <c r="B35" s="32">
        <v>0</v>
      </c>
      <c r="C35" s="32">
        <v>1</v>
      </c>
      <c r="D35" s="32">
        <v>2</v>
      </c>
      <c r="E35" s="32">
        <v>3</v>
      </c>
      <c r="F35" s="61" t="s">
        <v>104</v>
      </c>
    </row>
    <row r="36" spans="1:6" x14ac:dyDescent="0.35">
      <c r="A36" s="57" t="s">
        <v>128</v>
      </c>
      <c r="B36" s="121"/>
      <c r="C36" s="74"/>
      <c r="D36" s="121"/>
      <c r="E36" s="121"/>
      <c r="F36" s="122">
        <f>SUM(B36:E36)</f>
        <v>0</v>
      </c>
    </row>
    <row r="37" spans="1:6" x14ac:dyDescent="0.35">
      <c r="A37" s="57" t="s">
        <v>129</v>
      </c>
      <c r="B37" s="121"/>
      <c r="C37" s="74"/>
      <c r="D37" s="121"/>
      <c r="E37" s="121"/>
      <c r="F37" s="122">
        <f>SUM(B37:E37)</f>
        <v>0</v>
      </c>
    </row>
    <row r="38" spans="1:6" x14ac:dyDescent="0.35">
      <c r="A38" s="57" t="s">
        <v>130</v>
      </c>
      <c r="B38" s="74"/>
      <c r="C38" s="74"/>
      <c r="D38" s="74"/>
      <c r="E38" s="74"/>
      <c r="F38" s="122">
        <f>SUM(B38:E38)</f>
        <v>0</v>
      </c>
    </row>
    <row r="39" spans="1:6" x14ac:dyDescent="0.35">
      <c r="A39" s="57" t="s">
        <v>131</v>
      </c>
      <c r="B39" s="74"/>
      <c r="C39" s="74"/>
      <c r="D39" s="74"/>
      <c r="E39" s="74"/>
      <c r="F39" s="122">
        <f t="shared" ref="F39:F43" si="5">SUM(B39:E39)</f>
        <v>0</v>
      </c>
    </row>
    <row r="40" spans="1:6" x14ac:dyDescent="0.35">
      <c r="A40" s="57" t="s">
        <v>132</v>
      </c>
      <c r="B40" s="74"/>
      <c r="C40" s="74"/>
      <c r="D40" s="74"/>
      <c r="E40" s="74"/>
      <c r="F40" s="122">
        <f t="shared" si="5"/>
        <v>0</v>
      </c>
    </row>
    <row r="41" spans="1:6" x14ac:dyDescent="0.35">
      <c r="A41" s="57" t="s">
        <v>133</v>
      </c>
      <c r="B41" s="74"/>
      <c r="C41" s="74"/>
      <c r="D41" s="74"/>
      <c r="E41" s="74"/>
      <c r="F41" s="122">
        <f t="shared" si="5"/>
        <v>0</v>
      </c>
    </row>
    <row r="42" spans="1:6" x14ac:dyDescent="0.35">
      <c r="A42" s="57" t="s">
        <v>134</v>
      </c>
      <c r="B42" s="74"/>
      <c r="C42" s="74"/>
      <c r="D42" s="74"/>
      <c r="E42" s="74"/>
      <c r="F42" s="122">
        <f t="shared" si="5"/>
        <v>0</v>
      </c>
    </row>
    <row r="43" spans="1:6" x14ac:dyDescent="0.35">
      <c r="A43" s="57" t="s">
        <v>135</v>
      </c>
      <c r="B43" s="74"/>
      <c r="C43" s="74"/>
      <c r="D43" s="74"/>
      <c r="E43" s="74"/>
      <c r="F43" s="122">
        <f t="shared" si="5"/>
        <v>0</v>
      </c>
    </row>
    <row r="44" spans="1:6" x14ac:dyDescent="0.35">
      <c r="A44" s="62" t="s">
        <v>136</v>
      </c>
      <c r="B44" s="123">
        <f>SUM(B36:B43)</f>
        <v>0</v>
      </c>
      <c r="C44" s="123">
        <f t="shared" ref="C44:E44" si="6">SUM(C36:C43)</f>
        <v>0</v>
      </c>
      <c r="D44" s="123">
        <f t="shared" si="6"/>
        <v>0</v>
      </c>
      <c r="E44" s="123">
        <f t="shared" si="6"/>
        <v>0</v>
      </c>
      <c r="F44" s="124">
        <f>SUM(B44:E44)</f>
        <v>0</v>
      </c>
    </row>
    <row r="45" spans="1:6" x14ac:dyDescent="0.35">
      <c r="A45" s="58" t="s">
        <v>124</v>
      </c>
      <c r="B45" s="59">
        <f>1/(1+$B$5)^B35</f>
        <v>1</v>
      </c>
      <c r="C45" s="59">
        <f>1/(1+$B$5)^C35</f>
        <v>0.94786729857819907</v>
      </c>
      <c r="D45" s="59">
        <f>1/(1+$B$5)^D35</f>
        <v>0.89845241571393286</v>
      </c>
      <c r="E45" s="59">
        <f>1/(1+$B$5)^E35</f>
        <v>0.85161366418382267</v>
      </c>
      <c r="F45" s="60" t="s">
        <v>125</v>
      </c>
    </row>
    <row r="46" spans="1:6" x14ac:dyDescent="0.35">
      <c r="A46" s="54" t="s">
        <v>137</v>
      </c>
      <c r="B46" s="55"/>
      <c r="C46" s="55">
        <f>C44*C45</f>
        <v>0</v>
      </c>
      <c r="D46" s="55">
        <f t="shared" ref="D46:E46" si="7">D44*D45</f>
        <v>0</v>
      </c>
      <c r="E46" s="55">
        <f t="shared" si="7"/>
        <v>0</v>
      </c>
      <c r="F46" s="37">
        <f>SUM(C46:E46)</f>
        <v>0</v>
      </c>
    </row>
    <row r="47" spans="1:6" x14ac:dyDescent="0.35">
      <c r="A47" s="29"/>
      <c r="B47" s="29"/>
      <c r="C47" s="27"/>
      <c r="D47" s="27"/>
      <c r="E47" s="27"/>
      <c r="F47" s="27"/>
    </row>
    <row r="48" spans="1:6" ht="26" x14ac:dyDescent="0.35">
      <c r="A48" s="199" t="s">
        <v>109</v>
      </c>
      <c r="B48" s="200"/>
      <c r="C48" s="200"/>
      <c r="D48" s="200"/>
      <c r="E48" s="200"/>
      <c r="F48" s="201"/>
    </row>
    <row r="49" spans="1:7" ht="29" x14ac:dyDescent="0.35">
      <c r="A49" s="39" t="s">
        <v>138</v>
      </c>
      <c r="B49" s="32" t="s">
        <v>139</v>
      </c>
      <c r="C49" s="32" t="s">
        <v>140</v>
      </c>
      <c r="D49" s="32" t="s">
        <v>141</v>
      </c>
      <c r="E49" s="32" t="s">
        <v>142</v>
      </c>
      <c r="F49" s="31" t="s">
        <v>143</v>
      </c>
    </row>
    <row r="50" spans="1:7" x14ac:dyDescent="0.35">
      <c r="A50" s="63"/>
      <c r="B50" s="64"/>
      <c r="C50" s="64"/>
      <c r="D50" s="65"/>
      <c r="E50" s="66"/>
      <c r="F50" s="66">
        <f>D50*E50*($B$4/12)</f>
        <v>0</v>
      </c>
      <c r="G50" s="148"/>
    </row>
    <row r="51" spans="1:7" x14ac:dyDescent="0.35">
      <c r="A51" s="63"/>
      <c r="B51" s="64"/>
      <c r="C51" s="64"/>
      <c r="D51" s="65"/>
      <c r="E51" s="66"/>
      <c r="F51" s="66">
        <f t="shared" ref="F51:F64" si="8">D51*E51*($B$4/12)</f>
        <v>0</v>
      </c>
      <c r="G51" s="148"/>
    </row>
    <row r="52" spans="1:7" x14ac:dyDescent="0.35">
      <c r="A52" s="67"/>
      <c r="B52" s="64"/>
      <c r="C52" s="64"/>
      <c r="D52" s="65"/>
      <c r="E52" s="68"/>
      <c r="F52" s="66">
        <f t="shared" si="8"/>
        <v>0</v>
      </c>
      <c r="G52" s="148"/>
    </row>
    <row r="53" spans="1:7" x14ac:dyDescent="0.35">
      <c r="A53" s="63"/>
      <c r="B53" s="69"/>
      <c r="C53" s="64"/>
      <c r="D53" s="65"/>
      <c r="E53" s="68"/>
      <c r="F53" s="66">
        <f t="shared" si="8"/>
        <v>0</v>
      </c>
      <c r="G53" s="148"/>
    </row>
    <row r="54" spans="1:7" x14ac:dyDescent="0.35">
      <c r="A54" s="63"/>
      <c r="B54" s="69"/>
      <c r="C54" s="64"/>
      <c r="D54" s="65"/>
      <c r="E54" s="68"/>
      <c r="F54" s="66">
        <f t="shared" si="8"/>
        <v>0</v>
      </c>
      <c r="G54" s="148"/>
    </row>
    <row r="55" spans="1:7" x14ac:dyDescent="0.35">
      <c r="A55" s="63"/>
      <c r="B55" s="69"/>
      <c r="C55" s="64"/>
      <c r="D55" s="65"/>
      <c r="E55" s="68"/>
      <c r="F55" s="66">
        <f t="shared" si="8"/>
        <v>0</v>
      </c>
      <c r="G55" s="148"/>
    </row>
    <row r="56" spans="1:7" x14ac:dyDescent="0.35">
      <c r="A56" s="63"/>
      <c r="B56" s="70"/>
      <c r="C56" s="64"/>
      <c r="D56" s="65"/>
      <c r="E56" s="68"/>
      <c r="F56" s="66">
        <f t="shared" si="8"/>
        <v>0</v>
      </c>
      <c r="G56" s="148"/>
    </row>
    <row r="57" spans="1:7" x14ac:dyDescent="0.35">
      <c r="A57" s="63"/>
      <c r="B57" s="70"/>
      <c r="C57" s="64"/>
      <c r="D57" s="65"/>
      <c r="E57" s="68"/>
      <c r="F57" s="66">
        <f t="shared" si="8"/>
        <v>0</v>
      </c>
      <c r="G57" s="148"/>
    </row>
    <row r="58" spans="1:7" x14ac:dyDescent="0.35">
      <c r="A58" s="63"/>
      <c r="B58" s="70"/>
      <c r="C58" s="64"/>
      <c r="D58" s="65"/>
      <c r="E58" s="68"/>
      <c r="F58" s="66">
        <f t="shared" si="8"/>
        <v>0</v>
      </c>
      <c r="G58" s="148"/>
    </row>
    <row r="59" spans="1:7" x14ac:dyDescent="0.35">
      <c r="A59" s="63"/>
      <c r="B59" s="70"/>
      <c r="C59" s="64"/>
      <c r="D59" s="65"/>
      <c r="E59" s="68"/>
      <c r="F59" s="66">
        <f t="shared" si="8"/>
        <v>0</v>
      </c>
      <c r="G59" s="148"/>
    </row>
    <row r="60" spans="1:7" x14ac:dyDescent="0.35">
      <c r="A60" s="63"/>
      <c r="B60" s="70"/>
      <c r="C60" s="64"/>
      <c r="D60" s="65"/>
      <c r="E60" s="68"/>
      <c r="F60" s="66">
        <f t="shared" si="8"/>
        <v>0</v>
      </c>
      <c r="G60" s="148"/>
    </row>
    <row r="61" spans="1:7" x14ac:dyDescent="0.35">
      <c r="A61" s="63"/>
      <c r="B61" s="70"/>
      <c r="C61" s="64"/>
      <c r="D61" s="65"/>
      <c r="E61" s="68"/>
      <c r="F61" s="66">
        <f t="shared" si="8"/>
        <v>0</v>
      </c>
      <c r="G61" s="148"/>
    </row>
    <row r="62" spans="1:7" x14ac:dyDescent="0.35">
      <c r="A62" s="63"/>
      <c r="B62" s="70"/>
      <c r="C62" s="64"/>
      <c r="D62" s="65"/>
      <c r="E62" s="68"/>
      <c r="F62" s="66">
        <f t="shared" si="8"/>
        <v>0</v>
      </c>
      <c r="G62" s="148"/>
    </row>
    <row r="63" spans="1:7" x14ac:dyDescent="0.35">
      <c r="A63" s="63"/>
      <c r="B63" s="70"/>
      <c r="C63" s="64"/>
      <c r="D63" s="65"/>
      <c r="E63" s="68"/>
      <c r="F63" s="66">
        <f t="shared" si="8"/>
        <v>0</v>
      </c>
      <c r="G63" s="148"/>
    </row>
    <row r="64" spans="1:7" x14ac:dyDescent="0.35">
      <c r="A64" s="63"/>
      <c r="B64" s="70"/>
      <c r="C64" s="64"/>
      <c r="D64" s="65"/>
      <c r="E64" s="68"/>
      <c r="F64" s="66">
        <f t="shared" si="8"/>
        <v>0</v>
      </c>
      <c r="G64" s="148"/>
    </row>
    <row r="65" spans="1:6" x14ac:dyDescent="0.35">
      <c r="A65" s="71" t="s">
        <v>189</v>
      </c>
      <c r="B65" s="72"/>
      <c r="C65" s="72"/>
      <c r="D65" s="72"/>
      <c r="E65" s="73"/>
      <c r="F65" s="75">
        <f>SUM(F50:F64)</f>
        <v>0</v>
      </c>
    </row>
    <row r="66" spans="1:6" s="38" customFormat="1" x14ac:dyDescent="0.35">
      <c r="A66" s="27"/>
      <c r="B66" s="27"/>
      <c r="C66" s="27"/>
      <c r="D66" s="27"/>
      <c r="E66" s="27"/>
      <c r="F66" s="27"/>
    </row>
    <row r="67" spans="1:6" s="38" customFormat="1" x14ac:dyDescent="0.35">
      <c r="A67" s="40"/>
      <c r="B67" s="40"/>
      <c r="C67" s="40"/>
      <c r="D67" s="40"/>
      <c r="E67" s="40"/>
      <c r="F67" s="40"/>
    </row>
    <row r="68" spans="1:6" s="38" customFormat="1" x14ac:dyDescent="0.35">
      <c r="A68" s="40"/>
      <c r="B68" s="40"/>
      <c r="C68" s="40"/>
      <c r="D68" s="40"/>
      <c r="E68" s="40"/>
      <c r="F68" s="40"/>
    </row>
    <row r="69" spans="1:6" s="38" customFormat="1" x14ac:dyDescent="0.35">
      <c r="A69" s="40"/>
      <c r="B69" s="40"/>
      <c r="C69" s="40"/>
      <c r="D69" s="40"/>
      <c r="E69" s="40"/>
      <c r="F69" s="40"/>
    </row>
    <row r="70" spans="1:6" s="38" customFormat="1" x14ac:dyDescent="0.35">
      <c r="A70" s="40"/>
      <c r="B70" s="40"/>
      <c r="C70" s="40"/>
      <c r="D70" s="40"/>
      <c r="E70" s="40"/>
      <c r="F70" s="40"/>
    </row>
    <row r="71" spans="1:6" s="38" customFormat="1" x14ac:dyDescent="0.35">
      <c r="A71" s="40"/>
      <c r="B71" s="40"/>
      <c r="C71" s="40"/>
      <c r="D71" s="40"/>
      <c r="E71" s="40"/>
      <c r="F71" s="40"/>
    </row>
    <row r="72" spans="1:6" s="38" customFormat="1" x14ac:dyDescent="0.35">
      <c r="A72" s="40"/>
      <c r="B72" s="40"/>
      <c r="C72" s="40"/>
      <c r="D72" s="40"/>
      <c r="E72" s="40"/>
      <c r="F72" s="40"/>
    </row>
    <row r="73" spans="1:6" s="38" customFormat="1" x14ac:dyDescent="0.35">
      <c r="A73" s="40"/>
      <c r="B73" s="40"/>
      <c r="C73" s="40"/>
      <c r="D73" s="40"/>
      <c r="E73" s="40"/>
      <c r="F73" s="40"/>
    </row>
    <row r="74" spans="1:6" s="38" customFormat="1" x14ac:dyDescent="0.35">
      <c r="A74" s="40"/>
      <c r="B74" s="40"/>
      <c r="C74" s="40"/>
      <c r="D74" s="40"/>
      <c r="E74" s="40"/>
      <c r="F74" s="40"/>
    </row>
    <row r="75" spans="1:6" s="38" customFormat="1" x14ac:dyDescent="0.35">
      <c r="A75" s="40"/>
      <c r="B75" s="40"/>
      <c r="C75" s="40"/>
      <c r="D75" s="40"/>
      <c r="E75" s="40"/>
      <c r="F75" s="40"/>
    </row>
    <row r="76" spans="1:6" s="38" customFormat="1" x14ac:dyDescent="0.35">
      <c r="A76" s="40"/>
      <c r="B76" s="40"/>
      <c r="C76" s="40"/>
      <c r="D76" s="40"/>
      <c r="E76" s="40"/>
      <c r="F76" s="40"/>
    </row>
    <row r="77" spans="1:6" s="38" customFormat="1" x14ac:dyDescent="0.35">
      <c r="A77" s="40"/>
      <c r="B77" s="40"/>
      <c r="C77" s="40"/>
      <c r="D77" s="40"/>
      <c r="E77" s="40"/>
      <c r="F77" s="40"/>
    </row>
    <row r="78" spans="1:6" s="38" customFormat="1" x14ac:dyDescent="0.35">
      <c r="A78" s="40"/>
      <c r="B78" s="40"/>
      <c r="C78" s="40"/>
      <c r="D78" s="40"/>
      <c r="E78" s="40"/>
      <c r="F78" s="40"/>
    </row>
    <row r="79" spans="1:6" s="38" customFormat="1" x14ac:dyDescent="0.35">
      <c r="A79" s="40"/>
      <c r="B79" s="40"/>
      <c r="C79" s="40"/>
      <c r="D79" s="40"/>
      <c r="E79" s="40"/>
      <c r="F79" s="40"/>
    </row>
    <row r="80" spans="1:6" s="38" customFormat="1" x14ac:dyDescent="0.35">
      <c r="A80" s="40"/>
      <c r="B80" s="40"/>
      <c r="C80" s="40"/>
      <c r="D80" s="40"/>
      <c r="E80" s="40"/>
      <c r="F80" s="40"/>
    </row>
    <row r="81" spans="1:6" s="38" customFormat="1" x14ac:dyDescent="0.35">
      <c r="A81" s="40"/>
      <c r="B81" s="40"/>
      <c r="C81" s="40"/>
      <c r="D81" s="40"/>
      <c r="E81" s="40"/>
      <c r="F81" s="40"/>
    </row>
    <row r="82" spans="1:6" s="38" customFormat="1" x14ac:dyDescent="0.35">
      <c r="A82" s="40"/>
      <c r="B82" s="40"/>
      <c r="C82" s="40"/>
      <c r="D82" s="40"/>
      <c r="E82" s="40"/>
      <c r="F82" s="40"/>
    </row>
    <row r="83" spans="1:6" s="38" customFormat="1" x14ac:dyDescent="0.35">
      <c r="A83" s="40"/>
      <c r="B83" s="40"/>
      <c r="C83" s="40"/>
      <c r="D83" s="40"/>
      <c r="E83" s="40"/>
      <c r="F83" s="40"/>
    </row>
    <row r="84" spans="1:6" s="38" customFormat="1" x14ac:dyDescent="0.35">
      <c r="A84" s="40"/>
      <c r="B84" s="40"/>
      <c r="C84" s="40"/>
      <c r="D84" s="40"/>
      <c r="E84" s="40"/>
      <c r="F84" s="40"/>
    </row>
    <row r="85" spans="1:6" s="38" customFormat="1" x14ac:dyDescent="0.35">
      <c r="A85" s="40"/>
      <c r="B85" s="40"/>
      <c r="C85" s="40"/>
      <c r="D85" s="40"/>
      <c r="E85" s="40"/>
      <c r="F85" s="40"/>
    </row>
    <row r="86" spans="1:6" s="38" customFormat="1" x14ac:dyDescent="0.35">
      <c r="A86" s="40"/>
      <c r="B86" s="40"/>
      <c r="C86" s="40"/>
      <c r="D86" s="40"/>
      <c r="E86" s="40"/>
      <c r="F86" s="40"/>
    </row>
    <row r="87" spans="1:6" s="38" customFormat="1" x14ac:dyDescent="0.35">
      <c r="A87" s="40"/>
      <c r="B87" s="40"/>
      <c r="C87" s="40"/>
      <c r="D87" s="40"/>
      <c r="E87" s="40"/>
      <c r="F87" s="40"/>
    </row>
    <row r="88" spans="1:6" s="38" customFormat="1" x14ac:dyDescent="0.35">
      <c r="A88" s="40"/>
      <c r="B88" s="40"/>
      <c r="C88" s="40"/>
      <c r="D88" s="40"/>
      <c r="E88" s="40"/>
      <c r="F88" s="40"/>
    </row>
    <row r="89" spans="1:6" s="38" customFormat="1" x14ac:dyDescent="0.35">
      <c r="A89" s="40"/>
      <c r="B89" s="40"/>
      <c r="C89" s="40"/>
      <c r="D89" s="40"/>
      <c r="E89" s="40"/>
      <c r="F89" s="40"/>
    </row>
    <row r="90" spans="1:6" s="38" customFormat="1" x14ac:dyDescent="0.35">
      <c r="A90" s="40"/>
      <c r="B90" s="40"/>
      <c r="C90" s="40"/>
      <c r="D90" s="40"/>
      <c r="E90" s="40"/>
      <c r="F90" s="40"/>
    </row>
    <row r="91" spans="1:6" s="38" customFormat="1" x14ac:dyDescent="0.35">
      <c r="A91" s="40"/>
      <c r="B91" s="40"/>
      <c r="C91" s="40"/>
      <c r="D91" s="40"/>
      <c r="E91" s="40"/>
      <c r="F91" s="40"/>
    </row>
    <row r="92" spans="1:6" s="38" customFormat="1" x14ac:dyDescent="0.35">
      <c r="A92" s="40"/>
      <c r="B92" s="40"/>
      <c r="C92" s="40"/>
      <c r="D92" s="40"/>
      <c r="E92" s="40"/>
      <c r="F92" s="40"/>
    </row>
    <row r="93" spans="1:6" s="38" customFormat="1" x14ac:dyDescent="0.35">
      <c r="A93" s="40"/>
      <c r="B93" s="40"/>
      <c r="C93" s="40"/>
      <c r="D93" s="40"/>
      <c r="E93" s="40"/>
      <c r="F93" s="40"/>
    </row>
    <row r="94" spans="1:6" s="38" customFormat="1" x14ac:dyDescent="0.35">
      <c r="A94" s="40"/>
      <c r="B94" s="40"/>
      <c r="C94" s="40"/>
      <c r="D94" s="40"/>
      <c r="E94" s="40"/>
      <c r="F94" s="40"/>
    </row>
    <row r="95" spans="1:6" s="38" customFormat="1" x14ac:dyDescent="0.35">
      <c r="A95" s="40"/>
      <c r="B95" s="40"/>
      <c r="C95" s="40"/>
      <c r="D95" s="40"/>
      <c r="E95" s="40"/>
      <c r="F95" s="40"/>
    </row>
    <row r="96" spans="1:6" s="38" customFormat="1" x14ac:dyDescent="0.35">
      <c r="A96" s="40"/>
      <c r="B96" s="40"/>
      <c r="C96" s="40"/>
      <c r="D96" s="40"/>
      <c r="E96" s="40"/>
      <c r="F96" s="40"/>
    </row>
    <row r="97" spans="1:6" s="38" customFormat="1" x14ac:dyDescent="0.35">
      <c r="A97" s="40"/>
      <c r="B97" s="40"/>
      <c r="C97" s="40"/>
      <c r="D97" s="40"/>
      <c r="E97" s="40"/>
      <c r="F97" s="40"/>
    </row>
    <row r="98" spans="1:6" s="38" customFormat="1" x14ac:dyDescent="0.35">
      <c r="A98" s="40"/>
      <c r="B98" s="40"/>
      <c r="C98" s="40"/>
      <c r="D98" s="40"/>
      <c r="E98" s="40"/>
      <c r="F98" s="40"/>
    </row>
    <row r="99" spans="1:6" s="38" customFormat="1" x14ac:dyDescent="0.35">
      <c r="A99" s="40"/>
      <c r="B99" s="40"/>
      <c r="C99" s="40"/>
      <c r="D99" s="40"/>
      <c r="E99" s="40"/>
      <c r="F99" s="40"/>
    </row>
    <row r="100" spans="1:6" s="38" customFormat="1" x14ac:dyDescent="0.35">
      <c r="A100" s="40"/>
      <c r="B100" s="40"/>
      <c r="C100" s="40"/>
      <c r="D100" s="40"/>
      <c r="E100" s="40"/>
      <c r="F100" s="40"/>
    </row>
    <row r="101" spans="1:6" s="38" customFormat="1" x14ac:dyDescent="0.35">
      <c r="A101" s="40"/>
      <c r="B101" s="40"/>
      <c r="C101" s="40"/>
      <c r="D101" s="40"/>
      <c r="E101" s="40"/>
      <c r="F101" s="40"/>
    </row>
    <row r="102" spans="1:6" s="38" customFormat="1" x14ac:dyDescent="0.35">
      <c r="A102" s="40"/>
      <c r="B102" s="40"/>
      <c r="C102" s="40"/>
      <c r="D102" s="40"/>
      <c r="E102" s="40"/>
      <c r="F102" s="40"/>
    </row>
    <row r="103" spans="1:6" s="38" customFormat="1" x14ac:dyDescent="0.35">
      <c r="A103" s="40"/>
      <c r="B103" s="40"/>
      <c r="C103" s="40"/>
      <c r="D103" s="40"/>
      <c r="E103" s="40"/>
      <c r="F103" s="40"/>
    </row>
    <row r="104" spans="1:6" s="38" customFormat="1" x14ac:dyDescent="0.35">
      <c r="A104" s="40"/>
      <c r="B104" s="40"/>
      <c r="C104" s="40"/>
      <c r="D104" s="40"/>
      <c r="E104" s="40"/>
      <c r="F104" s="40"/>
    </row>
    <row r="105" spans="1:6" s="38" customFormat="1" x14ac:dyDescent="0.35">
      <c r="A105" s="40"/>
      <c r="B105" s="40"/>
      <c r="C105" s="40"/>
      <c r="D105" s="40"/>
      <c r="E105" s="40"/>
      <c r="F105" s="40"/>
    </row>
    <row r="106" spans="1:6" s="38" customFormat="1" x14ac:dyDescent="0.35">
      <c r="A106" s="40"/>
      <c r="B106" s="40"/>
      <c r="C106" s="40"/>
      <c r="D106" s="40"/>
      <c r="E106" s="40"/>
      <c r="F106" s="40"/>
    </row>
    <row r="107" spans="1:6" s="38" customFormat="1" x14ac:dyDescent="0.35">
      <c r="A107" s="40"/>
      <c r="B107" s="40"/>
      <c r="C107" s="40"/>
      <c r="D107" s="40"/>
      <c r="E107" s="40"/>
      <c r="F107" s="40"/>
    </row>
    <row r="108" spans="1:6" s="38" customFormat="1" x14ac:dyDescent="0.35">
      <c r="A108" s="40"/>
      <c r="B108" s="40"/>
      <c r="C108" s="40"/>
      <c r="D108" s="40"/>
      <c r="E108" s="40"/>
      <c r="F108" s="40"/>
    </row>
    <row r="109" spans="1:6" s="38" customFormat="1" x14ac:dyDescent="0.35">
      <c r="A109" s="40"/>
      <c r="B109" s="40"/>
      <c r="C109" s="40"/>
      <c r="D109" s="40"/>
      <c r="E109" s="40"/>
      <c r="F109" s="40"/>
    </row>
    <row r="110" spans="1:6" s="38" customFormat="1" x14ac:dyDescent="0.35">
      <c r="A110" s="40"/>
      <c r="B110" s="40"/>
      <c r="C110" s="40"/>
      <c r="D110" s="40"/>
      <c r="E110" s="40"/>
      <c r="F110" s="40"/>
    </row>
    <row r="111" spans="1:6" s="38" customFormat="1" x14ac:dyDescent="0.35">
      <c r="A111" s="40"/>
      <c r="B111" s="40"/>
      <c r="C111" s="40"/>
      <c r="D111" s="40"/>
      <c r="E111" s="40"/>
      <c r="F111" s="40"/>
    </row>
    <row r="112" spans="1:6" s="38" customFormat="1" x14ac:dyDescent="0.35">
      <c r="A112" s="40"/>
      <c r="B112" s="40"/>
      <c r="C112" s="40"/>
      <c r="D112" s="40"/>
      <c r="E112" s="40"/>
      <c r="F112" s="40"/>
    </row>
    <row r="113" spans="1:6" s="38" customFormat="1" x14ac:dyDescent="0.35">
      <c r="A113" s="40"/>
      <c r="B113" s="40"/>
      <c r="C113" s="40"/>
      <c r="D113" s="40"/>
      <c r="E113" s="40"/>
      <c r="F113" s="40"/>
    </row>
    <row r="114" spans="1:6" s="38" customFormat="1" x14ac:dyDescent="0.35">
      <c r="A114" s="40"/>
      <c r="B114" s="40"/>
      <c r="C114" s="40"/>
      <c r="D114" s="40"/>
      <c r="E114" s="40"/>
      <c r="F114" s="40"/>
    </row>
    <row r="115" spans="1:6" s="38" customFormat="1" x14ac:dyDescent="0.35">
      <c r="A115" s="40"/>
      <c r="B115" s="40"/>
      <c r="C115" s="40"/>
      <c r="D115" s="40"/>
      <c r="E115" s="40"/>
      <c r="F115" s="40"/>
    </row>
    <row r="116" spans="1:6" s="38" customFormat="1" x14ac:dyDescent="0.35">
      <c r="A116" s="40"/>
      <c r="B116" s="40"/>
      <c r="C116" s="40"/>
      <c r="D116" s="40"/>
      <c r="E116" s="40"/>
      <c r="F116" s="40"/>
    </row>
    <row r="117" spans="1:6" s="38" customFormat="1" x14ac:dyDescent="0.35">
      <c r="A117" s="40"/>
      <c r="B117" s="40"/>
      <c r="C117" s="40"/>
      <c r="D117" s="40"/>
      <c r="E117" s="40"/>
      <c r="F117" s="40"/>
    </row>
    <row r="118" spans="1:6" s="38" customFormat="1" x14ac:dyDescent="0.35">
      <c r="A118" s="40"/>
      <c r="B118" s="40"/>
      <c r="C118" s="40"/>
      <c r="D118" s="40"/>
      <c r="E118" s="40"/>
      <c r="F118" s="40"/>
    </row>
    <row r="119" spans="1:6" s="38" customFormat="1" x14ac:dyDescent="0.35">
      <c r="A119" s="40"/>
      <c r="B119" s="40"/>
      <c r="C119" s="40"/>
      <c r="D119" s="40"/>
      <c r="E119" s="40"/>
      <c r="F119" s="40"/>
    </row>
    <row r="120" spans="1:6" s="38" customFormat="1" x14ac:dyDescent="0.35">
      <c r="A120" s="40"/>
      <c r="B120" s="40"/>
      <c r="C120" s="40"/>
      <c r="D120" s="40"/>
      <c r="E120" s="40"/>
      <c r="F120" s="40"/>
    </row>
    <row r="121" spans="1:6" s="38" customFormat="1" x14ac:dyDescent="0.35">
      <c r="A121" s="40"/>
      <c r="B121" s="40"/>
      <c r="C121" s="40"/>
      <c r="D121" s="40"/>
      <c r="E121" s="40"/>
      <c r="F121" s="40"/>
    </row>
    <row r="122" spans="1:6" s="38" customFormat="1" x14ac:dyDescent="0.35">
      <c r="A122" s="40"/>
      <c r="B122" s="40"/>
      <c r="C122" s="40"/>
      <c r="D122" s="40"/>
      <c r="E122" s="40"/>
      <c r="F122" s="40"/>
    </row>
    <row r="123" spans="1:6" s="38" customFormat="1" x14ac:dyDescent="0.35">
      <c r="A123" s="40"/>
      <c r="B123" s="40"/>
      <c r="C123" s="40"/>
      <c r="D123" s="40"/>
      <c r="E123" s="40"/>
      <c r="F123" s="40"/>
    </row>
    <row r="124" spans="1:6" s="38" customFormat="1" x14ac:dyDescent="0.35">
      <c r="A124" s="40"/>
      <c r="B124" s="40"/>
      <c r="C124" s="40"/>
      <c r="D124" s="40"/>
      <c r="E124" s="40"/>
      <c r="F124" s="40"/>
    </row>
    <row r="125" spans="1:6" s="38" customFormat="1" x14ac:dyDescent="0.35">
      <c r="A125" s="40"/>
      <c r="B125" s="40"/>
      <c r="C125" s="40"/>
      <c r="D125" s="40"/>
      <c r="E125" s="40"/>
      <c r="F125" s="40"/>
    </row>
    <row r="126" spans="1:6" s="38" customFormat="1" x14ac:dyDescent="0.35">
      <c r="A126" s="40"/>
      <c r="B126" s="40"/>
      <c r="C126" s="40"/>
      <c r="D126" s="40"/>
      <c r="E126" s="40"/>
      <c r="F126" s="40"/>
    </row>
    <row r="127" spans="1:6" s="38" customFormat="1" x14ac:dyDescent="0.35">
      <c r="A127" s="40"/>
      <c r="B127" s="40"/>
      <c r="C127" s="40"/>
      <c r="D127" s="40"/>
      <c r="E127" s="40"/>
      <c r="F127" s="40"/>
    </row>
    <row r="128" spans="1:6" s="38" customFormat="1" x14ac:dyDescent="0.35">
      <c r="A128" s="40"/>
      <c r="B128" s="40"/>
      <c r="C128" s="40"/>
      <c r="D128" s="40"/>
      <c r="E128" s="40"/>
      <c r="F128" s="40"/>
    </row>
    <row r="129" spans="1:6" s="38" customFormat="1" x14ac:dyDescent="0.35">
      <c r="A129" s="40"/>
      <c r="B129" s="40"/>
      <c r="C129" s="40"/>
      <c r="D129" s="40"/>
      <c r="E129" s="40"/>
      <c r="F129" s="40"/>
    </row>
    <row r="130" spans="1:6" s="38" customFormat="1" x14ac:dyDescent="0.35">
      <c r="A130" s="40"/>
      <c r="B130" s="40"/>
      <c r="C130" s="40"/>
      <c r="D130" s="40"/>
      <c r="E130" s="40"/>
      <c r="F130" s="40"/>
    </row>
    <row r="131" spans="1:6" s="38" customFormat="1" x14ac:dyDescent="0.35">
      <c r="A131" s="40"/>
      <c r="B131" s="40"/>
      <c r="C131" s="40"/>
      <c r="D131" s="40"/>
      <c r="E131" s="40"/>
      <c r="F131" s="40"/>
    </row>
    <row r="132" spans="1:6" s="38" customFormat="1" x14ac:dyDescent="0.35">
      <c r="A132" s="40"/>
      <c r="B132" s="40"/>
      <c r="C132" s="40"/>
      <c r="D132" s="40"/>
      <c r="E132" s="40"/>
      <c r="F132" s="40"/>
    </row>
    <row r="133" spans="1:6" s="38" customFormat="1" x14ac:dyDescent="0.35">
      <c r="A133" s="40"/>
      <c r="B133" s="40"/>
      <c r="C133" s="40"/>
      <c r="D133" s="40"/>
      <c r="E133" s="40"/>
      <c r="F133" s="40"/>
    </row>
    <row r="134" spans="1:6" s="38" customFormat="1" x14ac:dyDescent="0.35">
      <c r="A134" s="40"/>
      <c r="B134" s="40"/>
      <c r="C134" s="40"/>
      <c r="D134" s="40"/>
      <c r="E134" s="40"/>
      <c r="F134" s="40"/>
    </row>
    <row r="135" spans="1:6" s="38" customFormat="1" x14ac:dyDescent="0.35">
      <c r="A135" s="40"/>
      <c r="B135" s="40"/>
      <c r="C135" s="40"/>
      <c r="D135" s="40"/>
      <c r="E135" s="40"/>
      <c r="F135" s="40"/>
    </row>
    <row r="136" spans="1:6" s="38" customFormat="1" x14ac:dyDescent="0.35">
      <c r="A136" s="40"/>
      <c r="B136" s="40"/>
      <c r="C136" s="40"/>
      <c r="D136" s="40"/>
      <c r="E136" s="40"/>
      <c r="F136" s="40"/>
    </row>
    <row r="137" spans="1:6" s="38" customFormat="1" x14ac:dyDescent="0.35">
      <c r="A137" s="40"/>
      <c r="B137" s="40"/>
      <c r="C137" s="40"/>
      <c r="D137" s="40"/>
      <c r="E137" s="40"/>
      <c r="F137" s="40"/>
    </row>
    <row r="138" spans="1:6" s="38" customFormat="1" x14ac:dyDescent="0.35">
      <c r="A138" s="40"/>
      <c r="B138" s="40"/>
      <c r="C138" s="40"/>
      <c r="D138" s="40"/>
      <c r="E138" s="40"/>
      <c r="F138" s="40"/>
    </row>
    <row r="139" spans="1:6" s="38" customFormat="1" x14ac:dyDescent="0.35">
      <c r="A139" s="40"/>
      <c r="B139" s="40"/>
      <c r="C139" s="40"/>
      <c r="D139" s="40"/>
      <c r="E139" s="40"/>
      <c r="F139" s="40"/>
    </row>
    <row r="140" spans="1:6" s="38" customFormat="1" x14ac:dyDescent="0.35">
      <c r="A140" s="40"/>
      <c r="B140" s="40"/>
      <c r="C140" s="40"/>
      <c r="D140" s="40"/>
      <c r="E140" s="40"/>
      <c r="F140" s="40"/>
    </row>
    <row r="141" spans="1:6" s="38" customFormat="1" x14ac:dyDescent="0.35">
      <c r="A141" s="40"/>
      <c r="B141" s="40"/>
      <c r="C141" s="40"/>
      <c r="D141" s="40"/>
      <c r="E141" s="40"/>
      <c r="F141" s="40"/>
    </row>
    <row r="142" spans="1:6" s="38" customFormat="1" x14ac:dyDescent="0.35">
      <c r="A142" s="40"/>
      <c r="B142" s="40"/>
      <c r="C142" s="40"/>
      <c r="D142" s="40"/>
      <c r="E142" s="40"/>
      <c r="F142" s="40"/>
    </row>
    <row r="143" spans="1:6" s="38" customFormat="1" x14ac:dyDescent="0.35">
      <c r="A143" s="40"/>
      <c r="B143" s="40"/>
      <c r="C143" s="40"/>
      <c r="D143" s="40"/>
      <c r="E143" s="40"/>
      <c r="F143" s="40"/>
    </row>
    <row r="144" spans="1:6" s="38" customFormat="1" x14ac:dyDescent="0.35">
      <c r="A144" s="40"/>
      <c r="B144" s="40"/>
      <c r="C144" s="40"/>
      <c r="D144" s="40"/>
      <c r="E144" s="40"/>
      <c r="F144" s="40"/>
    </row>
    <row r="145" spans="1:6" s="38" customFormat="1" x14ac:dyDescent="0.35">
      <c r="A145" s="40"/>
      <c r="B145" s="40"/>
      <c r="C145" s="40"/>
      <c r="D145" s="40"/>
      <c r="E145" s="40"/>
      <c r="F145" s="40"/>
    </row>
    <row r="146" spans="1:6" s="38" customFormat="1" x14ac:dyDescent="0.35">
      <c r="A146" s="40"/>
      <c r="B146" s="40"/>
      <c r="C146" s="40"/>
      <c r="D146" s="40"/>
      <c r="E146" s="40"/>
      <c r="F146" s="40"/>
    </row>
    <row r="147" spans="1:6" s="38" customFormat="1" x14ac:dyDescent="0.35">
      <c r="A147" s="40"/>
      <c r="B147" s="40"/>
      <c r="C147" s="40"/>
      <c r="D147" s="40"/>
      <c r="E147" s="40"/>
      <c r="F147" s="40"/>
    </row>
    <row r="148" spans="1:6" s="38" customFormat="1" x14ac:dyDescent="0.35">
      <c r="A148" s="40"/>
      <c r="B148" s="40"/>
      <c r="C148" s="40"/>
      <c r="D148" s="40"/>
      <c r="E148" s="40"/>
      <c r="F148" s="40"/>
    </row>
    <row r="149" spans="1:6" s="38" customFormat="1" x14ac:dyDescent="0.35">
      <c r="A149" s="40"/>
      <c r="B149" s="40"/>
      <c r="C149" s="40"/>
      <c r="D149" s="40"/>
      <c r="E149" s="40"/>
      <c r="F149" s="40"/>
    </row>
    <row r="150" spans="1:6" s="38" customFormat="1" x14ac:dyDescent="0.35">
      <c r="A150" s="40"/>
      <c r="B150" s="40"/>
      <c r="C150" s="40"/>
      <c r="D150" s="40"/>
      <c r="E150" s="40"/>
      <c r="F150" s="40"/>
    </row>
    <row r="151" spans="1:6" s="38" customFormat="1" x14ac:dyDescent="0.35">
      <c r="A151" s="40"/>
      <c r="B151" s="40"/>
      <c r="C151" s="40"/>
      <c r="D151" s="40"/>
      <c r="E151" s="40"/>
      <c r="F151" s="40"/>
    </row>
    <row r="152" spans="1:6" s="38" customFormat="1" x14ac:dyDescent="0.35">
      <c r="A152" s="40"/>
      <c r="B152" s="40"/>
      <c r="C152" s="40"/>
      <c r="D152" s="40"/>
      <c r="E152" s="40"/>
      <c r="F152" s="40"/>
    </row>
    <row r="153" spans="1:6" s="38" customFormat="1" x14ac:dyDescent="0.35">
      <c r="A153" s="40"/>
      <c r="B153" s="40"/>
      <c r="C153" s="40"/>
      <c r="D153" s="40"/>
      <c r="E153" s="40"/>
      <c r="F153" s="40"/>
    </row>
    <row r="154" spans="1:6" s="38" customFormat="1" x14ac:dyDescent="0.35">
      <c r="A154" s="40"/>
      <c r="B154" s="40"/>
      <c r="C154" s="40"/>
      <c r="D154" s="40"/>
      <c r="E154" s="40"/>
      <c r="F154" s="40"/>
    </row>
    <row r="155" spans="1:6" s="38" customFormat="1" x14ac:dyDescent="0.35">
      <c r="A155" s="40"/>
      <c r="B155" s="40"/>
      <c r="C155" s="40"/>
      <c r="D155" s="40"/>
      <c r="E155" s="40"/>
      <c r="F155" s="40"/>
    </row>
    <row r="156" spans="1:6" s="38" customFormat="1" x14ac:dyDescent="0.35">
      <c r="A156" s="40"/>
      <c r="B156" s="40"/>
      <c r="C156" s="40"/>
      <c r="D156" s="40"/>
      <c r="E156" s="40"/>
      <c r="F156" s="40"/>
    </row>
    <row r="157" spans="1:6" s="38" customFormat="1" x14ac:dyDescent="0.35">
      <c r="A157" s="40"/>
      <c r="B157" s="40"/>
      <c r="C157" s="40"/>
      <c r="D157" s="40"/>
      <c r="E157" s="40"/>
      <c r="F157" s="40"/>
    </row>
    <row r="158" spans="1:6" s="38" customFormat="1" x14ac:dyDescent="0.35">
      <c r="A158" s="40"/>
      <c r="B158" s="40"/>
      <c r="C158" s="40"/>
      <c r="D158" s="40"/>
      <c r="E158" s="40"/>
      <c r="F158" s="40"/>
    </row>
    <row r="159" spans="1:6" s="38" customFormat="1" x14ac:dyDescent="0.35">
      <c r="A159" s="40"/>
      <c r="B159" s="40"/>
      <c r="C159" s="40"/>
      <c r="D159" s="40"/>
      <c r="E159" s="40"/>
      <c r="F159" s="40"/>
    </row>
    <row r="160" spans="1:6" s="38" customFormat="1" x14ac:dyDescent="0.35">
      <c r="A160" s="40"/>
      <c r="B160" s="40"/>
      <c r="C160" s="40"/>
      <c r="D160" s="40"/>
      <c r="E160" s="40"/>
      <c r="F160" s="40"/>
    </row>
    <row r="161" spans="1:6" s="38" customFormat="1" x14ac:dyDescent="0.35">
      <c r="A161" s="40"/>
      <c r="B161" s="40"/>
      <c r="C161" s="40"/>
      <c r="D161" s="40"/>
      <c r="E161" s="40"/>
      <c r="F161" s="40"/>
    </row>
    <row r="162" spans="1:6" s="38" customFormat="1" x14ac:dyDescent="0.35">
      <c r="A162" s="40"/>
      <c r="B162" s="40"/>
      <c r="C162" s="40"/>
      <c r="D162" s="40"/>
      <c r="E162" s="40"/>
      <c r="F162" s="40"/>
    </row>
    <row r="163" spans="1:6" s="38" customFormat="1" x14ac:dyDescent="0.35">
      <c r="A163" s="40"/>
      <c r="B163" s="40"/>
      <c r="C163" s="40"/>
      <c r="D163" s="40"/>
      <c r="E163" s="40"/>
      <c r="F163" s="40"/>
    </row>
    <row r="164" spans="1:6" s="38" customFormat="1" x14ac:dyDescent="0.35">
      <c r="A164" s="40"/>
      <c r="B164" s="40"/>
      <c r="C164" s="40"/>
      <c r="D164" s="40"/>
      <c r="E164" s="40"/>
      <c r="F164" s="40"/>
    </row>
    <row r="165" spans="1:6" s="38" customFormat="1" x14ac:dyDescent="0.35">
      <c r="A165" s="40"/>
      <c r="B165" s="40"/>
      <c r="C165" s="40"/>
      <c r="D165" s="40"/>
      <c r="E165" s="40"/>
      <c r="F165" s="40"/>
    </row>
    <row r="166" spans="1:6" s="38" customFormat="1" x14ac:dyDescent="0.35">
      <c r="A166" s="40"/>
      <c r="B166" s="40"/>
      <c r="C166" s="40"/>
      <c r="D166" s="40"/>
      <c r="E166" s="40"/>
      <c r="F166" s="40"/>
    </row>
    <row r="167" spans="1:6" s="38" customFormat="1" x14ac:dyDescent="0.35">
      <c r="A167" s="40"/>
      <c r="B167" s="40"/>
      <c r="C167" s="40"/>
      <c r="D167" s="40"/>
      <c r="E167" s="40"/>
      <c r="F167" s="40"/>
    </row>
    <row r="168" spans="1:6" s="38" customFormat="1" x14ac:dyDescent="0.35">
      <c r="A168" s="40"/>
      <c r="B168" s="40"/>
      <c r="C168" s="40"/>
      <c r="D168" s="40"/>
      <c r="E168" s="40"/>
      <c r="F168" s="40"/>
    </row>
    <row r="169" spans="1:6" s="38" customFormat="1" x14ac:dyDescent="0.35">
      <c r="A169" s="40"/>
      <c r="B169" s="40"/>
      <c r="C169" s="40"/>
      <c r="D169" s="40"/>
      <c r="E169" s="40"/>
      <c r="F169" s="40"/>
    </row>
    <row r="170" spans="1:6" s="38" customFormat="1" x14ac:dyDescent="0.35">
      <c r="A170" s="40"/>
      <c r="B170" s="40"/>
      <c r="C170" s="40"/>
      <c r="D170" s="40"/>
      <c r="E170" s="40"/>
      <c r="F170" s="40"/>
    </row>
    <row r="171" spans="1:6" s="38" customFormat="1" x14ac:dyDescent="0.35">
      <c r="A171" s="40"/>
      <c r="B171" s="40"/>
      <c r="C171" s="40"/>
      <c r="D171" s="40"/>
      <c r="E171" s="40"/>
      <c r="F171" s="40"/>
    </row>
    <row r="172" spans="1:6" s="38" customFormat="1" x14ac:dyDescent="0.35">
      <c r="A172" s="40"/>
      <c r="B172" s="40"/>
      <c r="C172" s="40"/>
      <c r="D172" s="40"/>
      <c r="E172" s="40"/>
      <c r="F172" s="40"/>
    </row>
    <row r="173" spans="1:6" s="38" customFormat="1" x14ac:dyDescent="0.35">
      <c r="A173" s="40"/>
      <c r="B173" s="40"/>
      <c r="C173" s="40"/>
      <c r="D173" s="40"/>
      <c r="E173" s="40"/>
      <c r="F173" s="40"/>
    </row>
    <row r="174" spans="1:6" s="38" customFormat="1" x14ac:dyDescent="0.35">
      <c r="A174" s="40"/>
      <c r="B174" s="40"/>
      <c r="C174" s="40"/>
      <c r="D174" s="40"/>
      <c r="E174" s="40"/>
      <c r="F174" s="40"/>
    </row>
    <row r="175" spans="1:6" s="38" customFormat="1" x14ac:dyDescent="0.35">
      <c r="A175" s="40"/>
      <c r="B175" s="40"/>
      <c r="C175" s="40"/>
      <c r="D175" s="40"/>
      <c r="E175" s="40"/>
      <c r="F175" s="40"/>
    </row>
    <row r="176" spans="1:6" s="38" customFormat="1" x14ac:dyDescent="0.35">
      <c r="A176" s="40"/>
      <c r="B176" s="40"/>
      <c r="C176" s="40"/>
      <c r="D176" s="40"/>
      <c r="E176" s="40"/>
      <c r="F176" s="40"/>
    </row>
    <row r="177" spans="1:6" s="38" customFormat="1" x14ac:dyDescent="0.35">
      <c r="A177" s="40"/>
      <c r="B177" s="40"/>
      <c r="C177" s="40"/>
      <c r="D177" s="40"/>
      <c r="E177" s="40"/>
      <c r="F177" s="40"/>
    </row>
    <row r="178" spans="1:6" s="38" customFormat="1" x14ac:dyDescent="0.35">
      <c r="A178" s="40"/>
      <c r="B178" s="40"/>
      <c r="C178" s="40"/>
      <c r="D178" s="40"/>
      <c r="E178" s="40"/>
      <c r="F178" s="40"/>
    </row>
    <row r="179" spans="1:6" s="38" customFormat="1" x14ac:dyDescent="0.35">
      <c r="A179" s="40"/>
      <c r="B179" s="40"/>
      <c r="C179" s="40"/>
      <c r="D179" s="40"/>
      <c r="E179" s="40"/>
      <c r="F179" s="40"/>
    </row>
    <row r="180" spans="1:6" s="38" customFormat="1" x14ac:dyDescent="0.35">
      <c r="A180" s="40"/>
      <c r="B180" s="40"/>
      <c r="C180" s="40"/>
      <c r="D180" s="40"/>
      <c r="E180" s="40"/>
      <c r="F180" s="40"/>
    </row>
    <row r="181" spans="1:6" s="38" customFormat="1" x14ac:dyDescent="0.35">
      <c r="A181" s="40"/>
      <c r="B181" s="40"/>
      <c r="C181" s="40"/>
      <c r="D181" s="40"/>
      <c r="E181" s="40"/>
      <c r="F181" s="40"/>
    </row>
    <row r="182" spans="1:6" s="38" customFormat="1" x14ac:dyDescent="0.35">
      <c r="A182" s="40"/>
      <c r="B182" s="40"/>
      <c r="C182" s="40"/>
      <c r="D182" s="40"/>
      <c r="E182" s="40"/>
      <c r="F182" s="40"/>
    </row>
    <row r="183" spans="1:6" s="38" customFormat="1" x14ac:dyDescent="0.35">
      <c r="A183" s="40"/>
      <c r="B183" s="40"/>
      <c r="C183" s="40"/>
      <c r="D183" s="40"/>
      <c r="E183" s="40"/>
      <c r="F183" s="40"/>
    </row>
    <row r="184" spans="1:6" s="38" customFormat="1" x14ac:dyDescent="0.35">
      <c r="A184" s="40"/>
      <c r="B184" s="40"/>
      <c r="C184" s="40"/>
      <c r="D184" s="40"/>
      <c r="E184" s="40"/>
      <c r="F184" s="40"/>
    </row>
    <row r="185" spans="1:6" s="38" customFormat="1" x14ac:dyDescent="0.35">
      <c r="A185" s="40"/>
      <c r="B185" s="40"/>
      <c r="C185" s="40"/>
      <c r="D185" s="40"/>
      <c r="E185" s="40"/>
      <c r="F185" s="40"/>
    </row>
    <row r="186" spans="1:6" s="38" customFormat="1" x14ac:dyDescent="0.35">
      <c r="A186" s="40"/>
      <c r="B186" s="40"/>
      <c r="C186" s="40"/>
      <c r="D186" s="40"/>
      <c r="E186" s="40"/>
      <c r="F186" s="40"/>
    </row>
    <row r="187" spans="1:6" s="38" customFormat="1" x14ac:dyDescent="0.35">
      <c r="A187" s="40"/>
      <c r="B187" s="40"/>
      <c r="C187" s="40"/>
      <c r="D187" s="40"/>
      <c r="E187" s="40"/>
      <c r="F187" s="40"/>
    </row>
    <row r="188" spans="1:6" s="38" customFormat="1" x14ac:dyDescent="0.35">
      <c r="A188" s="40"/>
      <c r="B188" s="40"/>
      <c r="C188" s="40"/>
      <c r="D188" s="40"/>
      <c r="E188" s="40"/>
      <c r="F188" s="40"/>
    </row>
    <row r="189" spans="1:6" s="38" customFormat="1" x14ac:dyDescent="0.35">
      <c r="A189" s="40"/>
      <c r="B189" s="40"/>
      <c r="C189" s="40"/>
      <c r="D189" s="40"/>
      <c r="E189" s="40"/>
      <c r="F189" s="40"/>
    </row>
    <row r="190" spans="1:6" s="38" customFormat="1" x14ac:dyDescent="0.35">
      <c r="A190" s="40"/>
      <c r="B190" s="40"/>
      <c r="C190" s="40"/>
      <c r="D190" s="40"/>
      <c r="E190" s="40"/>
      <c r="F190" s="40"/>
    </row>
    <row r="191" spans="1:6" s="38" customFormat="1" x14ac:dyDescent="0.35">
      <c r="A191" s="40"/>
      <c r="B191" s="40"/>
      <c r="C191" s="40"/>
      <c r="D191" s="40"/>
      <c r="E191" s="40"/>
      <c r="F191" s="40"/>
    </row>
    <row r="192" spans="1:6" s="38" customFormat="1" x14ac:dyDescent="0.35">
      <c r="A192" s="40"/>
      <c r="B192" s="40"/>
      <c r="C192" s="40"/>
      <c r="D192" s="40"/>
      <c r="E192" s="40"/>
      <c r="F192" s="40"/>
    </row>
    <row r="193" spans="1:6" s="38" customFormat="1" x14ac:dyDescent="0.35">
      <c r="A193" s="40"/>
      <c r="B193" s="40"/>
      <c r="C193" s="40"/>
      <c r="D193" s="40"/>
      <c r="E193" s="40"/>
      <c r="F193" s="40"/>
    </row>
    <row r="194" spans="1:6" s="38" customFormat="1" x14ac:dyDescent="0.35">
      <c r="A194" s="40"/>
      <c r="B194" s="40"/>
      <c r="C194" s="40"/>
      <c r="D194" s="40"/>
      <c r="E194" s="40"/>
      <c r="F194" s="40"/>
    </row>
    <row r="195" spans="1:6" s="38" customFormat="1" x14ac:dyDescent="0.35">
      <c r="A195" s="40"/>
      <c r="B195" s="40"/>
      <c r="C195" s="40"/>
      <c r="D195" s="40"/>
      <c r="E195" s="40"/>
      <c r="F195" s="40"/>
    </row>
    <row r="196" spans="1:6" s="38" customFormat="1" x14ac:dyDescent="0.35">
      <c r="A196" s="40"/>
      <c r="B196" s="40"/>
      <c r="C196" s="40"/>
      <c r="D196" s="40"/>
      <c r="E196" s="40"/>
      <c r="F196" s="40"/>
    </row>
    <row r="197" spans="1:6" s="38" customFormat="1" x14ac:dyDescent="0.35">
      <c r="A197" s="40"/>
      <c r="B197" s="40"/>
      <c r="C197" s="40"/>
      <c r="D197" s="40"/>
      <c r="E197" s="40"/>
      <c r="F197" s="40"/>
    </row>
    <row r="198" spans="1:6" s="38" customFormat="1" x14ac:dyDescent="0.35">
      <c r="A198" s="40"/>
      <c r="B198" s="40"/>
      <c r="C198" s="40"/>
      <c r="D198" s="40"/>
      <c r="E198" s="40"/>
      <c r="F198" s="40"/>
    </row>
    <row r="199" spans="1:6" s="38" customFormat="1" x14ac:dyDescent="0.35">
      <c r="A199" s="40"/>
      <c r="B199" s="40"/>
      <c r="C199" s="40"/>
      <c r="D199" s="40"/>
      <c r="E199" s="40"/>
      <c r="F199" s="40"/>
    </row>
    <row r="200" spans="1:6" s="38" customFormat="1" x14ac:dyDescent="0.35">
      <c r="A200" s="40"/>
      <c r="B200" s="40"/>
      <c r="C200" s="40"/>
      <c r="D200" s="40"/>
      <c r="E200" s="40"/>
      <c r="F200" s="40"/>
    </row>
    <row r="201" spans="1:6" s="38" customFormat="1" x14ac:dyDescent="0.35">
      <c r="A201" s="40"/>
      <c r="B201" s="40"/>
      <c r="C201" s="40"/>
      <c r="D201" s="40"/>
      <c r="E201" s="40"/>
      <c r="F201" s="40"/>
    </row>
    <row r="202" spans="1:6" s="38" customFormat="1" x14ac:dyDescent="0.35">
      <c r="A202" s="40"/>
      <c r="B202" s="40"/>
      <c r="C202" s="40"/>
      <c r="D202" s="40"/>
      <c r="E202" s="40"/>
      <c r="F202" s="40"/>
    </row>
    <row r="203" spans="1:6" s="38" customFormat="1" x14ac:dyDescent="0.35">
      <c r="A203" s="40"/>
      <c r="B203" s="40"/>
      <c r="C203" s="40"/>
      <c r="D203" s="40"/>
      <c r="E203" s="40"/>
      <c r="F203" s="40"/>
    </row>
    <row r="204" spans="1:6" s="38" customFormat="1" x14ac:dyDescent="0.35">
      <c r="A204" s="40"/>
      <c r="B204" s="40"/>
      <c r="C204" s="40"/>
      <c r="D204" s="40"/>
      <c r="E204" s="40"/>
      <c r="F204" s="40"/>
    </row>
    <row r="205" spans="1:6" s="38" customFormat="1" x14ac:dyDescent="0.35">
      <c r="A205" s="40"/>
      <c r="B205" s="40"/>
      <c r="C205" s="40"/>
      <c r="D205" s="40"/>
      <c r="E205" s="40"/>
      <c r="F205" s="40"/>
    </row>
    <row r="206" spans="1:6" s="38" customFormat="1" x14ac:dyDescent="0.35">
      <c r="A206" s="40"/>
      <c r="B206" s="40"/>
      <c r="C206" s="40"/>
      <c r="D206" s="40"/>
      <c r="E206" s="40"/>
      <c r="F206" s="40"/>
    </row>
    <row r="207" spans="1:6" s="38" customFormat="1" x14ac:dyDescent="0.35">
      <c r="A207" s="40"/>
      <c r="B207" s="40"/>
      <c r="C207" s="40"/>
      <c r="D207" s="40"/>
      <c r="E207" s="40"/>
      <c r="F207" s="40"/>
    </row>
    <row r="208" spans="1:6" s="38" customFormat="1" x14ac:dyDescent="0.35">
      <c r="A208" s="40"/>
      <c r="B208" s="40"/>
      <c r="C208" s="40"/>
      <c r="D208" s="40"/>
      <c r="E208" s="40"/>
      <c r="F208" s="40"/>
    </row>
    <row r="209" spans="1:6" s="38" customFormat="1" x14ac:dyDescent="0.35">
      <c r="A209" s="40"/>
      <c r="B209" s="40"/>
      <c r="C209" s="40"/>
      <c r="D209" s="40"/>
      <c r="E209" s="40"/>
      <c r="F209" s="40"/>
    </row>
    <row r="210" spans="1:6" s="38" customFormat="1" x14ac:dyDescent="0.35">
      <c r="A210" s="40"/>
      <c r="B210" s="40"/>
      <c r="C210" s="40"/>
      <c r="D210" s="40"/>
      <c r="E210" s="40"/>
      <c r="F210" s="40"/>
    </row>
    <row r="211" spans="1:6" s="38" customFormat="1" x14ac:dyDescent="0.35">
      <c r="A211" s="40"/>
      <c r="B211" s="40"/>
      <c r="C211" s="40"/>
      <c r="D211" s="40"/>
      <c r="E211" s="40"/>
      <c r="F211" s="40"/>
    </row>
    <row r="212" spans="1:6" s="38" customFormat="1" x14ac:dyDescent="0.35">
      <c r="A212" s="40"/>
      <c r="B212" s="40"/>
      <c r="C212" s="40"/>
      <c r="D212" s="40"/>
      <c r="E212" s="40"/>
      <c r="F212" s="40"/>
    </row>
    <row r="213" spans="1:6" s="38" customFormat="1" x14ac:dyDescent="0.35">
      <c r="A213" s="40"/>
      <c r="B213" s="40"/>
      <c r="C213" s="40"/>
      <c r="D213" s="40"/>
      <c r="E213" s="40"/>
      <c r="F213" s="40"/>
    </row>
    <row r="214" spans="1:6" s="38" customFormat="1" x14ac:dyDescent="0.35">
      <c r="A214" s="40"/>
      <c r="B214" s="40"/>
      <c r="C214" s="40"/>
      <c r="D214" s="40"/>
      <c r="E214" s="40"/>
      <c r="F214" s="40"/>
    </row>
    <row r="215" spans="1:6" s="38" customFormat="1" x14ac:dyDescent="0.35">
      <c r="A215" s="40"/>
      <c r="B215" s="40"/>
      <c r="C215" s="40"/>
      <c r="D215" s="40"/>
      <c r="E215" s="40"/>
      <c r="F215" s="40"/>
    </row>
    <row r="216" spans="1:6" s="38" customFormat="1" x14ac:dyDescent="0.35">
      <c r="A216" s="40"/>
      <c r="B216" s="40"/>
      <c r="C216" s="40"/>
      <c r="D216" s="40"/>
      <c r="E216" s="40"/>
      <c r="F216" s="40"/>
    </row>
    <row r="217" spans="1:6" s="38" customFormat="1" x14ac:dyDescent="0.35">
      <c r="A217" s="40"/>
      <c r="B217" s="40"/>
      <c r="C217" s="40"/>
      <c r="D217" s="40"/>
      <c r="E217" s="40"/>
      <c r="F217" s="40"/>
    </row>
    <row r="218" spans="1:6" s="38" customFormat="1" x14ac:dyDescent="0.35">
      <c r="A218" s="40"/>
      <c r="B218" s="40"/>
      <c r="C218" s="40"/>
      <c r="D218" s="40"/>
      <c r="E218" s="40"/>
      <c r="F218" s="40"/>
    </row>
    <row r="219" spans="1:6" s="38" customFormat="1" x14ac:dyDescent="0.35">
      <c r="A219" s="40"/>
      <c r="B219" s="40"/>
      <c r="C219" s="40"/>
      <c r="D219" s="40"/>
      <c r="E219" s="40"/>
      <c r="F219" s="40"/>
    </row>
    <row r="220" spans="1:6" s="38" customFormat="1" x14ac:dyDescent="0.35">
      <c r="A220" s="40"/>
      <c r="B220" s="40"/>
      <c r="C220" s="40"/>
      <c r="D220" s="40"/>
      <c r="E220" s="40"/>
      <c r="F220" s="40"/>
    </row>
    <row r="221" spans="1:6" s="38" customFormat="1" x14ac:dyDescent="0.35">
      <c r="A221" s="40"/>
      <c r="B221" s="40"/>
      <c r="C221" s="40"/>
      <c r="D221" s="40"/>
      <c r="E221" s="40"/>
      <c r="F221" s="40"/>
    </row>
    <row r="222" spans="1:6" s="38" customFormat="1" x14ac:dyDescent="0.35">
      <c r="A222" s="40"/>
      <c r="B222" s="40"/>
      <c r="C222" s="40"/>
      <c r="D222" s="40"/>
      <c r="E222" s="40"/>
      <c r="F222" s="40"/>
    </row>
    <row r="223" spans="1:6" s="38" customFormat="1" x14ac:dyDescent="0.35">
      <c r="A223" s="40"/>
      <c r="B223" s="40"/>
      <c r="C223" s="40"/>
      <c r="D223" s="40"/>
      <c r="E223" s="40"/>
      <c r="F223" s="40"/>
    </row>
    <row r="224" spans="1:6" s="38" customFormat="1" x14ac:dyDescent="0.35">
      <c r="A224" s="40"/>
      <c r="B224" s="40"/>
      <c r="C224" s="40"/>
      <c r="D224" s="40"/>
      <c r="E224" s="40"/>
      <c r="F224" s="40"/>
    </row>
    <row r="225" spans="1:6" s="38" customFormat="1" x14ac:dyDescent="0.35">
      <c r="A225" s="40"/>
      <c r="B225" s="40"/>
      <c r="C225" s="40"/>
      <c r="D225" s="40"/>
      <c r="E225" s="40"/>
      <c r="F225" s="40"/>
    </row>
    <row r="226" spans="1:6" s="38" customFormat="1" x14ac:dyDescent="0.35">
      <c r="A226" s="40"/>
      <c r="B226" s="40"/>
      <c r="C226" s="40"/>
      <c r="D226" s="40"/>
      <c r="E226" s="40"/>
      <c r="F226" s="40"/>
    </row>
    <row r="227" spans="1:6" s="38" customFormat="1" x14ac:dyDescent="0.35">
      <c r="A227" s="40"/>
      <c r="B227" s="40"/>
      <c r="C227" s="40"/>
      <c r="D227" s="40"/>
      <c r="E227" s="40"/>
      <c r="F227" s="40"/>
    </row>
    <row r="228" spans="1:6" s="38" customFormat="1" x14ac:dyDescent="0.35">
      <c r="A228" s="40"/>
      <c r="B228" s="40"/>
      <c r="C228" s="40"/>
      <c r="D228" s="40"/>
      <c r="E228" s="40"/>
      <c r="F228" s="40"/>
    </row>
    <row r="229" spans="1:6" s="38" customFormat="1" x14ac:dyDescent="0.35">
      <c r="A229" s="40"/>
      <c r="B229" s="40"/>
      <c r="C229" s="40"/>
      <c r="D229" s="40"/>
      <c r="E229" s="40"/>
      <c r="F229" s="40"/>
    </row>
    <row r="230" spans="1:6" s="38" customFormat="1" x14ac:dyDescent="0.35">
      <c r="A230" s="40"/>
      <c r="B230" s="40"/>
      <c r="C230" s="40"/>
      <c r="D230" s="40"/>
      <c r="E230" s="40"/>
      <c r="F230" s="40"/>
    </row>
    <row r="231" spans="1:6" s="38" customFormat="1" x14ac:dyDescent="0.35">
      <c r="A231" s="40"/>
      <c r="B231" s="40"/>
      <c r="C231" s="40"/>
      <c r="D231" s="40"/>
      <c r="E231" s="40"/>
      <c r="F231" s="40"/>
    </row>
    <row r="232" spans="1:6" s="38" customFormat="1" x14ac:dyDescent="0.35">
      <c r="A232" s="40"/>
      <c r="B232" s="40"/>
      <c r="C232" s="40"/>
      <c r="D232" s="40"/>
      <c r="E232" s="40"/>
      <c r="F232" s="40"/>
    </row>
    <row r="233" spans="1:6" s="38" customFormat="1" x14ac:dyDescent="0.35">
      <c r="A233" s="40"/>
      <c r="B233" s="40"/>
      <c r="C233" s="40"/>
      <c r="D233" s="40"/>
      <c r="E233" s="40"/>
      <c r="F233" s="40"/>
    </row>
    <row r="234" spans="1:6" s="38" customFormat="1" x14ac:dyDescent="0.35">
      <c r="A234" s="40"/>
      <c r="B234" s="40"/>
      <c r="C234" s="40"/>
      <c r="D234" s="40"/>
      <c r="E234" s="40"/>
      <c r="F234" s="40"/>
    </row>
    <row r="235" spans="1:6" s="38" customFormat="1" x14ac:dyDescent="0.35">
      <c r="A235" s="40"/>
      <c r="B235" s="40"/>
      <c r="C235" s="40"/>
      <c r="D235" s="40"/>
      <c r="E235" s="40"/>
      <c r="F235" s="40"/>
    </row>
    <row r="236" spans="1:6" s="38" customFormat="1" x14ac:dyDescent="0.35">
      <c r="A236" s="40"/>
      <c r="B236" s="40"/>
      <c r="C236" s="40"/>
      <c r="D236" s="40"/>
      <c r="E236" s="40"/>
      <c r="F236" s="40"/>
    </row>
    <row r="237" spans="1:6" s="38" customFormat="1" x14ac:dyDescent="0.35">
      <c r="A237" s="40"/>
      <c r="B237" s="40"/>
      <c r="C237" s="40"/>
      <c r="D237" s="40"/>
      <c r="E237" s="40"/>
      <c r="F237" s="40"/>
    </row>
    <row r="238" spans="1:6" s="38" customFormat="1" x14ac:dyDescent="0.35">
      <c r="A238" s="40"/>
      <c r="B238" s="40"/>
      <c r="C238" s="40"/>
      <c r="D238" s="40"/>
      <c r="E238" s="40"/>
      <c r="F238" s="40"/>
    </row>
    <row r="239" spans="1:6" s="38" customFormat="1" x14ac:dyDescent="0.35">
      <c r="A239" s="40"/>
      <c r="B239" s="40"/>
      <c r="C239" s="40"/>
      <c r="D239" s="40"/>
      <c r="E239" s="40"/>
      <c r="F239" s="40"/>
    </row>
    <row r="240" spans="1:6" s="38" customFormat="1" x14ac:dyDescent="0.35">
      <c r="A240" s="40"/>
      <c r="B240" s="40"/>
      <c r="C240" s="40"/>
      <c r="D240" s="40"/>
      <c r="E240" s="40"/>
      <c r="F240" s="40"/>
    </row>
    <row r="241" spans="1:6" s="38" customFormat="1" x14ac:dyDescent="0.35">
      <c r="A241" s="40"/>
      <c r="B241" s="40"/>
      <c r="C241" s="40"/>
      <c r="D241" s="40"/>
      <c r="E241" s="40"/>
      <c r="F241" s="40"/>
    </row>
    <row r="242" spans="1:6" s="38" customFormat="1" x14ac:dyDescent="0.35">
      <c r="A242" s="40"/>
      <c r="B242" s="40"/>
      <c r="C242" s="40"/>
      <c r="D242" s="40"/>
      <c r="E242" s="40"/>
      <c r="F242" s="40"/>
    </row>
    <row r="243" spans="1:6" s="38" customFormat="1" x14ac:dyDescent="0.35">
      <c r="A243" s="40"/>
      <c r="B243" s="40"/>
      <c r="C243" s="40"/>
      <c r="D243" s="40"/>
      <c r="E243" s="40"/>
      <c r="F243" s="40"/>
    </row>
    <row r="244" spans="1:6" s="38" customFormat="1" x14ac:dyDescent="0.35">
      <c r="A244" s="40"/>
      <c r="B244" s="40"/>
      <c r="C244" s="40"/>
      <c r="D244" s="40"/>
      <c r="E244" s="40"/>
      <c r="F244" s="40"/>
    </row>
    <row r="245" spans="1:6" s="38" customFormat="1" x14ac:dyDescent="0.35">
      <c r="A245" s="40"/>
      <c r="B245" s="40"/>
      <c r="C245" s="40"/>
      <c r="D245" s="40"/>
      <c r="E245" s="40"/>
      <c r="F245" s="40"/>
    </row>
    <row r="246" spans="1:6" s="38" customFormat="1" x14ac:dyDescent="0.35">
      <c r="A246" s="40"/>
      <c r="B246" s="40"/>
      <c r="C246" s="40"/>
      <c r="D246" s="40"/>
      <c r="E246" s="40"/>
      <c r="F246" s="40"/>
    </row>
    <row r="247" spans="1:6" s="38" customFormat="1" x14ac:dyDescent="0.35">
      <c r="A247" s="40"/>
      <c r="B247" s="40"/>
      <c r="C247" s="40"/>
      <c r="D247" s="40"/>
      <c r="E247" s="40"/>
      <c r="F247" s="40"/>
    </row>
    <row r="248" spans="1:6" s="38" customFormat="1" x14ac:dyDescent="0.35">
      <c r="A248" s="40"/>
      <c r="B248" s="40"/>
      <c r="C248" s="40"/>
      <c r="D248" s="40"/>
      <c r="E248" s="40"/>
      <c r="F248" s="40"/>
    </row>
    <row r="249" spans="1:6" s="38" customFormat="1" x14ac:dyDescent="0.35">
      <c r="A249" s="40"/>
      <c r="B249" s="40"/>
      <c r="C249" s="40"/>
      <c r="D249" s="40"/>
      <c r="E249" s="40"/>
      <c r="F249" s="40"/>
    </row>
    <row r="250" spans="1:6" s="38" customFormat="1" x14ac:dyDescent="0.35">
      <c r="A250" s="40"/>
      <c r="B250" s="40"/>
      <c r="C250" s="40"/>
      <c r="D250" s="40"/>
      <c r="E250" s="40"/>
      <c r="F250" s="40"/>
    </row>
    <row r="251" spans="1:6" s="38" customFormat="1" x14ac:dyDescent="0.35">
      <c r="A251" s="40"/>
      <c r="B251" s="40"/>
      <c r="C251" s="40"/>
      <c r="D251" s="40"/>
      <c r="E251" s="40"/>
      <c r="F251" s="40"/>
    </row>
    <row r="252" spans="1:6" s="38" customFormat="1" x14ac:dyDescent="0.35">
      <c r="A252" s="40"/>
      <c r="B252" s="40"/>
      <c r="C252" s="40"/>
      <c r="D252" s="40"/>
      <c r="E252" s="40"/>
      <c r="F252" s="40"/>
    </row>
    <row r="253" spans="1:6" s="38" customFormat="1" x14ac:dyDescent="0.35">
      <c r="A253" s="40"/>
      <c r="B253" s="40"/>
      <c r="C253" s="40"/>
      <c r="D253" s="40"/>
      <c r="E253" s="40"/>
      <c r="F253" s="40"/>
    </row>
    <row r="254" spans="1:6" s="38" customFormat="1" x14ac:dyDescent="0.35">
      <c r="A254" s="40"/>
      <c r="B254" s="40"/>
      <c r="C254" s="40"/>
      <c r="D254" s="40"/>
      <c r="E254" s="40"/>
      <c r="F254" s="40"/>
    </row>
    <row r="255" spans="1:6" s="38" customFormat="1" x14ac:dyDescent="0.35">
      <c r="A255" s="40"/>
      <c r="B255" s="40"/>
      <c r="C255" s="40"/>
      <c r="D255" s="40"/>
      <c r="E255" s="40"/>
      <c r="F255" s="40"/>
    </row>
    <row r="256" spans="1:6" s="38" customFormat="1" x14ac:dyDescent="0.35">
      <c r="A256" s="40"/>
      <c r="B256" s="40"/>
      <c r="C256" s="40"/>
      <c r="D256" s="40"/>
      <c r="E256" s="40"/>
      <c r="F256" s="40"/>
    </row>
    <row r="257" spans="1:6" s="38" customFormat="1" x14ac:dyDescent="0.35">
      <c r="A257" s="40"/>
      <c r="B257" s="40"/>
      <c r="C257" s="40"/>
      <c r="D257" s="40"/>
      <c r="E257" s="40"/>
      <c r="F257" s="40"/>
    </row>
    <row r="258" spans="1:6" s="38" customFormat="1" x14ac:dyDescent="0.35">
      <c r="A258" s="40"/>
      <c r="B258" s="40"/>
      <c r="C258" s="40"/>
      <c r="D258" s="40"/>
      <c r="E258" s="40"/>
      <c r="F258" s="40"/>
    </row>
    <row r="259" spans="1:6" s="38" customFormat="1" x14ac:dyDescent="0.35">
      <c r="A259" s="40"/>
      <c r="B259" s="40"/>
      <c r="C259" s="40"/>
      <c r="D259" s="40"/>
      <c r="E259" s="40"/>
      <c r="F259" s="40"/>
    </row>
    <row r="260" spans="1:6" s="38" customFormat="1" x14ac:dyDescent="0.35">
      <c r="A260" s="40"/>
      <c r="B260" s="40"/>
      <c r="C260" s="40"/>
      <c r="D260" s="40"/>
      <c r="E260" s="40"/>
      <c r="F260" s="40"/>
    </row>
    <row r="261" spans="1:6" s="38" customFormat="1" x14ac:dyDescent="0.35">
      <c r="A261" s="40"/>
      <c r="B261" s="40"/>
      <c r="C261" s="40"/>
      <c r="D261" s="40"/>
      <c r="E261" s="40"/>
      <c r="F261" s="40"/>
    </row>
    <row r="262" spans="1:6" s="38" customFormat="1" x14ac:dyDescent="0.35">
      <c r="A262" s="40"/>
      <c r="B262" s="40"/>
      <c r="C262" s="40"/>
      <c r="D262" s="40"/>
      <c r="E262" s="40"/>
      <c r="F262" s="40"/>
    </row>
    <row r="263" spans="1:6" s="38" customFormat="1" x14ac:dyDescent="0.35">
      <c r="A263" s="40"/>
      <c r="B263" s="40"/>
      <c r="C263" s="40"/>
      <c r="D263" s="40"/>
      <c r="E263" s="40"/>
      <c r="F263" s="40"/>
    </row>
    <row r="264" spans="1:6" s="38" customFormat="1" x14ac:dyDescent="0.35">
      <c r="A264" s="40"/>
      <c r="B264" s="40"/>
      <c r="C264" s="40"/>
      <c r="D264" s="40"/>
      <c r="E264" s="40"/>
      <c r="F264" s="40"/>
    </row>
    <row r="265" spans="1:6" s="38" customFormat="1" x14ac:dyDescent="0.35">
      <c r="A265" s="40"/>
      <c r="B265" s="40"/>
      <c r="C265" s="40"/>
      <c r="D265" s="40"/>
      <c r="E265" s="40"/>
      <c r="F265" s="40"/>
    </row>
    <row r="266" spans="1:6" s="38" customFormat="1" x14ac:dyDescent="0.35">
      <c r="A266" s="40"/>
      <c r="B266" s="40"/>
      <c r="C266" s="40"/>
      <c r="D266" s="40"/>
      <c r="E266" s="40"/>
      <c r="F266" s="40"/>
    </row>
    <row r="267" spans="1:6" s="38" customFormat="1" x14ac:dyDescent="0.35">
      <c r="A267" s="40"/>
      <c r="B267" s="40"/>
      <c r="C267" s="40"/>
      <c r="D267" s="40"/>
      <c r="E267" s="40"/>
      <c r="F267" s="40"/>
    </row>
    <row r="268" spans="1:6" s="38" customFormat="1" x14ac:dyDescent="0.35">
      <c r="A268" s="40"/>
      <c r="B268" s="40"/>
      <c r="C268" s="40"/>
      <c r="D268" s="40"/>
      <c r="E268" s="40"/>
      <c r="F268" s="40"/>
    </row>
    <row r="269" spans="1:6" s="38" customFormat="1" x14ac:dyDescent="0.35">
      <c r="A269" s="40"/>
      <c r="B269" s="40"/>
      <c r="C269" s="40"/>
      <c r="D269" s="40"/>
      <c r="E269" s="40"/>
      <c r="F269" s="40"/>
    </row>
    <row r="270" spans="1:6" s="38" customFormat="1" x14ac:dyDescent="0.35">
      <c r="A270" s="40"/>
      <c r="B270" s="40"/>
      <c r="C270" s="40"/>
      <c r="D270" s="40"/>
      <c r="E270" s="40"/>
      <c r="F270" s="40"/>
    </row>
    <row r="271" spans="1:6" s="38" customFormat="1" x14ac:dyDescent="0.35">
      <c r="A271" s="40"/>
      <c r="B271" s="40"/>
      <c r="C271" s="40"/>
      <c r="D271" s="40"/>
      <c r="E271" s="40"/>
      <c r="F271" s="40"/>
    </row>
    <row r="272" spans="1:6" s="38" customFormat="1" x14ac:dyDescent="0.35">
      <c r="A272" s="40"/>
      <c r="B272" s="40"/>
      <c r="C272" s="40"/>
      <c r="D272" s="40"/>
      <c r="E272" s="40"/>
      <c r="F272" s="40"/>
    </row>
    <row r="273" spans="1:6" s="38" customFormat="1" x14ac:dyDescent="0.35">
      <c r="A273" s="40"/>
      <c r="B273" s="40"/>
      <c r="C273" s="40"/>
      <c r="D273" s="40"/>
      <c r="E273" s="40"/>
      <c r="F273" s="40"/>
    </row>
    <row r="274" spans="1:6" s="38" customFormat="1" x14ac:dyDescent="0.35">
      <c r="A274" s="40"/>
      <c r="B274" s="40"/>
      <c r="C274" s="40"/>
      <c r="D274" s="40"/>
      <c r="E274" s="40"/>
      <c r="F274" s="40"/>
    </row>
    <row r="275" spans="1:6" s="38" customFormat="1" x14ac:dyDescent="0.35">
      <c r="A275" s="40"/>
      <c r="B275" s="40"/>
      <c r="C275" s="40"/>
      <c r="D275" s="40"/>
      <c r="E275" s="40"/>
      <c r="F275" s="40"/>
    </row>
    <row r="276" spans="1:6" s="38" customFormat="1" x14ac:dyDescent="0.35">
      <c r="A276" s="40"/>
      <c r="B276" s="40"/>
      <c r="C276" s="40"/>
      <c r="D276" s="40"/>
      <c r="E276" s="40"/>
      <c r="F276" s="40"/>
    </row>
    <row r="277" spans="1:6" s="38" customFormat="1" x14ac:dyDescent="0.35">
      <c r="A277" s="40"/>
      <c r="B277" s="40"/>
      <c r="C277" s="40"/>
      <c r="D277" s="40"/>
      <c r="E277" s="40"/>
      <c r="F277" s="40"/>
    </row>
    <row r="278" spans="1:6" s="38" customFormat="1" x14ac:dyDescent="0.35">
      <c r="A278" s="40"/>
      <c r="B278" s="40"/>
      <c r="C278" s="40"/>
      <c r="D278" s="40"/>
      <c r="E278" s="40"/>
      <c r="F278" s="40"/>
    </row>
    <row r="279" spans="1:6" s="38" customFormat="1" x14ac:dyDescent="0.35">
      <c r="A279" s="40"/>
      <c r="B279" s="40"/>
      <c r="C279" s="40"/>
      <c r="D279" s="40"/>
      <c r="E279" s="40"/>
      <c r="F279" s="40"/>
    </row>
    <row r="280" spans="1:6" s="38" customFormat="1" x14ac:dyDescent="0.35">
      <c r="A280" s="40"/>
      <c r="B280" s="40"/>
      <c r="C280" s="40"/>
      <c r="D280" s="40"/>
      <c r="E280" s="40"/>
      <c r="F280" s="40"/>
    </row>
    <row r="281" spans="1:6" s="38" customFormat="1" x14ac:dyDescent="0.35">
      <c r="A281" s="40"/>
      <c r="B281" s="40"/>
      <c r="C281" s="40"/>
      <c r="D281" s="40"/>
      <c r="E281" s="40"/>
      <c r="F281" s="40"/>
    </row>
    <row r="282" spans="1:6" s="38" customFormat="1" x14ac:dyDescent="0.35">
      <c r="A282" s="40"/>
      <c r="B282" s="40"/>
      <c r="C282" s="40"/>
      <c r="D282" s="40"/>
      <c r="E282" s="40"/>
      <c r="F282" s="40"/>
    </row>
    <row r="283" spans="1:6" s="38" customFormat="1" x14ac:dyDescent="0.35">
      <c r="A283" s="40"/>
      <c r="B283" s="40"/>
      <c r="C283" s="40"/>
      <c r="D283" s="40"/>
      <c r="E283" s="40"/>
      <c r="F283" s="40"/>
    </row>
    <row r="284" spans="1:6" s="38" customFormat="1" x14ac:dyDescent="0.35">
      <c r="A284" s="40"/>
      <c r="B284" s="40"/>
      <c r="C284" s="40"/>
      <c r="D284" s="40"/>
      <c r="E284" s="40"/>
      <c r="F284" s="40"/>
    </row>
    <row r="285" spans="1:6" s="38" customFormat="1" x14ac:dyDescent="0.35">
      <c r="A285" s="40"/>
      <c r="B285" s="40"/>
      <c r="C285" s="40"/>
      <c r="D285" s="40"/>
      <c r="E285" s="40"/>
      <c r="F285" s="40"/>
    </row>
    <row r="286" spans="1:6" s="38" customFormat="1" x14ac:dyDescent="0.35">
      <c r="A286" s="40"/>
      <c r="B286" s="40"/>
      <c r="C286" s="40"/>
      <c r="D286" s="40"/>
      <c r="E286" s="40"/>
      <c r="F286" s="40"/>
    </row>
    <row r="287" spans="1:6" s="38" customFormat="1" x14ac:dyDescent="0.35">
      <c r="A287" s="40"/>
      <c r="B287" s="40"/>
      <c r="C287" s="40"/>
      <c r="D287" s="40"/>
      <c r="E287" s="40"/>
      <c r="F287" s="40"/>
    </row>
    <row r="288" spans="1:6" s="38" customFormat="1" x14ac:dyDescent="0.35">
      <c r="A288" s="40"/>
      <c r="B288" s="40"/>
      <c r="C288" s="40"/>
      <c r="D288" s="40"/>
      <c r="E288" s="40"/>
      <c r="F288" s="40"/>
    </row>
    <row r="289" spans="1:6" s="38" customFormat="1" x14ac:dyDescent="0.35">
      <c r="A289" s="40"/>
      <c r="B289" s="40"/>
      <c r="C289" s="40"/>
      <c r="D289" s="40"/>
      <c r="E289" s="40"/>
      <c r="F289" s="40"/>
    </row>
    <row r="290" spans="1:6" s="38" customFormat="1" x14ac:dyDescent="0.35">
      <c r="A290" s="40"/>
      <c r="B290" s="40"/>
      <c r="C290" s="40"/>
      <c r="D290" s="40"/>
      <c r="E290" s="40"/>
      <c r="F290" s="40"/>
    </row>
    <row r="291" spans="1:6" s="38" customFormat="1" x14ac:dyDescent="0.35">
      <c r="A291" s="40"/>
      <c r="B291" s="40"/>
      <c r="C291" s="40"/>
      <c r="D291" s="40"/>
      <c r="E291" s="40"/>
      <c r="F291" s="40"/>
    </row>
    <row r="292" spans="1:6" s="38" customFormat="1" x14ac:dyDescent="0.35">
      <c r="A292" s="40"/>
      <c r="B292" s="40"/>
      <c r="C292" s="40"/>
      <c r="D292" s="40"/>
      <c r="E292" s="40"/>
      <c r="F292" s="40"/>
    </row>
    <row r="293" spans="1:6" s="38" customFormat="1" x14ac:dyDescent="0.35">
      <c r="A293" s="40"/>
      <c r="B293" s="40"/>
      <c r="C293" s="40"/>
      <c r="D293" s="40"/>
      <c r="E293" s="40"/>
      <c r="F293" s="40"/>
    </row>
    <row r="294" spans="1:6" s="38" customFormat="1" x14ac:dyDescent="0.35">
      <c r="A294" s="40"/>
      <c r="B294" s="40"/>
      <c r="C294" s="40"/>
      <c r="D294" s="40"/>
      <c r="E294" s="40"/>
      <c r="F294" s="40"/>
    </row>
    <row r="295" spans="1:6" s="38" customFormat="1" x14ac:dyDescent="0.35">
      <c r="A295" s="40"/>
      <c r="B295" s="40"/>
      <c r="C295" s="40"/>
      <c r="D295" s="40"/>
      <c r="E295" s="40"/>
      <c r="F295" s="40"/>
    </row>
    <row r="296" spans="1:6" s="38" customFormat="1" x14ac:dyDescent="0.35">
      <c r="A296" s="40"/>
      <c r="B296" s="40"/>
      <c r="C296" s="40"/>
      <c r="D296" s="40"/>
      <c r="E296" s="40"/>
      <c r="F296" s="40"/>
    </row>
    <row r="297" spans="1:6" s="38" customFormat="1" x14ac:dyDescent="0.35">
      <c r="A297" s="40"/>
      <c r="B297" s="40"/>
      <c r="C297" s="40"/>
      <c r="D297" s="40"/>
      <c r="E297" s="40"/>
      <c r="F297" s="40"/>
    </row>
    <row r="298" spans="1:6" s="38" customFormat="1" x14ac:dyDescent="0.35">
      <c r="A298" s="40"/>
      <c r="B298" s="40"/>
      <c r="C298" s="40"/>
      <c r="D298" s="40"/>
      <c r="E298" s="40"/>
      <c r="F298" s="40"/>
    </row>
    <row r="299" spans="1:6" s="38" customFormat="1" x14ac:dyDescent="0.35">
      <c r="A299" s="40"/>
      <c r="B299" s="40"/>
      <c r="C299" s="40"/>
      <c r="D299" s="40"/>
      <c r="E299" s="40"/>
      <c r="F299" s="40"/>
    </row>
    <row r="300" spans="1:6" s="38" customFormat="1" x14ac:dyDescent="0.35">
      <c r="A300" s="40"/>
      <c r="B300" s="40"/>
      <c r="C300" s="40"/>
      <c r="D300" s="40"/>
      <c r="E300" s="40"/>
      <c r="F300" s="40"/>
    </row>
    <row r="301" spans="1:6" s="38" customFormat="1" x14ac:dyDescent="0.35">
      <c r="A301" s="40"/>
      <c r="B301" s="40"/>
      <c r="C301" s="40"/>
      <c r="D301" s="40"/>
      <c r="E301" s="40"/>
      <c r="F301" s="40"/>
    </row>
    <row r="302" spans="1:6" s="38" customFormat="1" x14ac:dyDescent="0.35">
      <c r="A302" s="40"/>
      <c r="B302" s="40"/>
      <c r="C302" s="40"/>
      <c r="D302" s="40"/>
      <c r="E302" s="40"/>
      <c r="F302" s="40"/>
    </row>
    <row r="303" spans="1:6" s="38" customFormat="1" x14ac:dyDescent="0.35">
      <c r="A303" s="40"/>
      <c r="B303" s="40"/>
      <c r="C303" s="40"/>
      <c r="D303" s="40"/>
      <c r="E303" s="40"/>
      <c r="F303" s="40"/>
    </row>
    <row r="304" spans="1:6" s="38" customFormat="1" x14ac:dyDescent="0.35">
      <c r="A304" s="40"/>
      <c r="B304" s="40"/>
      <c r="C304" s="40"/>
      <c r="D304" s="40"/>
      <c r="E304" s="40"/>
      <c r="F304" s="40"/>
    </row>
    <row r="305" spans="1:6" s="38" customFormat="1" x14ac:dyDescent="0.35">
      <c r="A305" s="40"/>
      <c r="B305" s="40"/>
      <c r="C305" s="40"/>
      <c r="D305" s="40"/>
      <c r="E305" s="40"/>
      <c r="F305" s="40"/>
    </row>
    <row r="306" spans="1:6" s="38" customFormat="1" x14ac:dyDescent="0.35">
      <c r="A306" s="40"/>
      <c r="B306" s="40"/>
      <c r="C306" s="40"/>
      <c r="D306" s="40"/>
      <c r="E306" s="40"/>
      <c r="F306" s="40"/>
    </row>
    <row r="307" spans="1:6" s="38" customFormat="1" x14ac:dyDescent="0.35">
      <c r="A307" s="40"/>
      <c r="B307" s="40"/>
      <c r="C307" s="40"/>
      <c r="D307" s="40"/>
      <c r="E307" s="40"/>
      <c r="F307" s="40"/>
    </row>
    <row r="308" spans="1:6" s="38" customFormat="1" x14ac:dyDescent="0.35">
      <c r="A308" s="40"/>
      <c r="B308" s="40"/>
      <c r="C308" s="40"/>
      <c r="D308" s="40"/>
      <c r="E308" s="40"/>
      <c r="F308" s="40"/>
    </row>
    <row r="309" spans="1:6" s="38" customFormat="1" x14ac:dyDescent="0.35">
      <c r="A309" s="40"/>
      <c r="B309" s="40"/>
      <c r="C309" s="40"/>
      <c r="D309" s="40"/>
      <c r="E309" s="40"/>
      <c r="F309" s="40"/>
    </row>
    <row r="310" spans="1:6" s="38" customFormat="1" x14ac:dyDescent="0.35">
      <c r="A310" s="40"/>
      <c r="B310" s="40"/>
      <c r="C310" s="40"/>
      <c r="D310" s="40"/>
      <c r="E310" s="40"/>
      <c r="F310" s="40"/>
    </row>
    <row r="311" spans="1:6" s="38" customFormat="1" x14ac:dyDescent="0.35">
      <c r="A311" s="40"/>
      <c r="B311" s="40"/>
      <c r="C311" s="40"/>
      <c r="D311" s="40"/>
      <c r="E311" s="40"/>
      <c r="F311" s="40"/>
    </row>
    <row r="312" spans="1:6" s="38" customFormat="1" x14ac:dyDescent="0.35">
      <c r="A312" s="40"/>
      <c r="B312" s="40"/>
      <c r="C312" s="40"/>
      <c r="D312" s="40"/>
      <c r="E312" s="40"/>
      <c r="F312" s="40"/>
    </row>
    <row r="313" spans="1:6" s="38" customFormat="1" x14ac:dyDescent="0.35">
      <c r="A313" s="40"/>
      <c r="B313" s="40"/>
      <c r="C313" s="40"/>
      <c r="D313" s="40"/>
      <c r="E313" s="40"/>
      <c r="F313" s="40"/>
    </row>
    <row r="314" spans="1:6" s="38" customFormat="1" x14ac:dyDescent="0.35">
      <c r="A314" s="40"/>
      <c r="B314" s="40"/>
      <c r="C314" s="40"/>
      <c r="D314" s="40"/>
      <c r="E314" s="40"/>
      <c r="F314" s="40"/>
    </row>
    <row r="315" spans="1:6" s="38" customFormat="1" x14ac:dyDescent="0.35">
      <c r="A315" s="40"/>
      <c r="B315" s="40"/>
      <c r="C315" s="40"/>
      <c r="D315" s="40"/>
      <c r="E315" s="40"/>
      <c r="F315" s="40"/>
    </row>
    <row r="316" spans="1:6" s="38" customFormat="1" x14ac:dyDescent="0.35">
      <c r="A316" s="40"/>
      <c r="B316" s="40"/>
      <c r="C316" s="40"/>
      <c r="D316" s="40"/>
      <c r="E316" s="40"/>
      <c r="F316" s="40"/>
    </row>
    <row r="317" spans="1:6" s="38" customFormat="1" x14ac:dyDescent="0.35">
      <c r="A317" s="40"/>
      <c r="B317" s="40"/>
      <c r="C317" s="40"/>
      <c r="D317" s="40"/>
      <c r="E317" s="40"/>
      <c r="F317" s="40"/>
    </row>
    <row r="318" spans="1:6" s="38" customFormat="1" x14ac:dyDescent="0.35">
      <c r="A318" s="40"/>
      <c r="B318" s="40"/>
      <c r="C318" s="40"/>
      <c r="D318" s="40"/>
      <c r="E318" s="40"/>
      <c r="F318" s="40"/>
    </row>
    <row r="319" spans="1:6" s="38" customFormat="1" x14ac:dyDescent="0.35">
      <c r="A319" s="40"/>
      <c r="B319" s="40"/>
      <c r="C319" s="40"/>
      <c r="D319" s="40"/>
      <c r="E319" s="40"/>
      <c r="F319" s="40"/>
    </row>
    <row r="320" spans="1:6" s="38" customFormat="1" x14ac:dyDescent="0.35">
      <c r="A320" s="40"/>
      <c r="B320" s="40"/>
      <c r="C320" s="40"/>
      <c r="D320" s="40"/>
      <c r="E320" s="40"/>
      <c r="F320" s="40"/>
    </row>
    <row r="321" spans="1:6" s="38" customFormat="1" x14ac:dyDescent="0.35">
      <c r="A321" s="40"/>
      <c r="B321" s="40"/>
      <c r="C321" s="40"/>
      <c r="D321" s="40"/>
      <c r="E321" s="40"/>
      <c r="F321" s="40"/>
    </row>
    <row r="322" spans="1:6" s="38" customFormat="1" x14ac:dyDescent="0.35">
      <c r="A322" s="40"/>
      <c r="B322" s="40"/>
      <c r="C322" s="40"/>
      <c r="D322" s="40"/>
      <c r="E322" s="40"/>
      <c r="F322" s="40"/>
    </row>
    <row r="323" spans="1:6" s="38" customFormat="1" x14ac:dyDescent="0.35">
      <c r="A323" s="40"/>
      <c r="B323" s="40"/>
      <c r="C323" s="40"/>
      <c r="D323" s="40"/>
      <c r="E323" s="40"/>
      <c r="F323" s="40"/>
    </row>
    <row r="324" spans="1:6" s="38" customFormat="1" x14ac:dyDescent="0.35">
      <c r="A324" s="40"/>
      <c r="B324" s="40"/>
      <c r="C324" s="40"/>
      <c r="D324" s="40"/>
      <c r="E324" s="40"/>
      <c r="F324" s="40"/>
    </row>
    <row r="325" spans="1:6" s="38" customFormat="1" x14ac:dyDescent="0.35">
      <c r="A325" s="40"/>
      <c r="B325" s="40"/>
      <c r="C325" s="40"/>
      <c r="D325" s="40"/>
      <c r="E325" s="40"/>
      <c r="F325" s="40"/>
    </row>
    <row r="326" spans="1:6" s="38" customFormat="1" x14ac:dyDescent="0.35">
      <c r="A326" s="40"/>
      <c r="B326" s="40"/>
      <c r="C326" s="40"/>
      <c r="D326" s="40"/>
      <c r="E326" s="40"/>
      <c r="F326" s="40"/>
    </row>
    <row r="327" spans="1:6" s="38" customFormat="1" x14ac:dyDescent="0.35">
      <c r="A327" s="40"/>
      <c r="B327" s="40"/>
      <c r="C327" s="40"/>
      <c r="D327" s="40"/>
      <c r="E327" s="40"/>
      <c r="F327" s="40"/>
    </row>
    <row r="328" spans="1:6" s="38" customFormat="1" x14ac:dyDescent="0.35">
      <c r="A328" s="40"/>
      <c r="B328" s="40"/>
      <c r="C328" s="40"/>
      <c r="D328" s="40"/>
      <c r="E328" s="40"/>
      <c r="F328" s="40"/>
    </row>
    <row r="329" spans="1:6" s="38" customFormat="1" x14ac:dyDescent="0.35">
      <c r="A329" s="40"/>
      <c r="B329" s="40"/>
      <c r="C329" s="40"/>
      <c r="D329" s="40"/>
      <c r="E329" s="40"/>
      <c r="F329" s="40"/>
    </row>
    <row r="330" spans="1:6" s="38" customFormat="1" x14ac:dyDescent="0.35">
      <c r="A330" s="40"/>
      <c r="B330" s="40"/>
      <c r="C330" s="40"/>
      <c r="D330" s="40"/>
      <c r="E330" s="40"/>
      <c r="F330" s="40"/>
    </row>
    <row r="331" spans="1:6" s="38" customFormat="1" x14ac:dyDescent="0.35">
      <c r="A331" s="40"/>
      <c r="B331" s="40"/>
      <c r="C331" s="40"/>
      <c r="D331" s="40"/>
      <c r="E331" s="40"/>
      <c r="F331" s="40"/>
    </row>
    <row r="332" spans="1:6" s="38" customFormat="1" x14ac:dyDescent="0.35">
      <c r="A332" s="40"/>
      <c r="B332" s="40"/>
      <c r="C332" s="40"/>
      <c r="D332" s="40"/>
      <c r="E332" s="40"/>
      <c r="F332" s="40"/>
    </row>
    <row r="333" spans="1:6" s="38" customFormat="1" x14ac:dyDescent="0.35">
      <c r="A333" s="40"/>
      <c r="B333" s="40"/>
      <c r="C333" s="40"/>
      <c r="D333" s="40"/>
      <c r="E333" s="40"/>
      <c r="F333" s="40"/>
    </row>
    <row r="334" spans="1:6" s="38" customFormat="1" x14ac:dyDescent="0.35">
      <c r="A334" s="40"/>
      <c r="B334" s="40"/>
      <c r="C334" s="40"/>
      <c r="D334" s="40"/>
      <c r="E334" s="40"/>
      <c r="F334" s="40"/>
    </row>
    <row r="335" spans="1:6" s="38" customFormat="1" x14ac:dyDescent="0.35">
      <c r="A335" s="40"/>
      <c r="B335" s="40"/>
      <c r="C335" s="40"/>
      <c r="D335" s="40"/>
      <c r="E335" s="40"/>
      <c r="F335" s="40"/>
    </row>
    <row r="336" spans="1:6" s="38" customFormat="1" x14ac:dyDescent="0.35">
      <c r="A336" s="40"/>
      <c r="B336" s="40"/>
      <c r="C336" s="40"/>
      <c r="D336" s="40"/>
      <c r="E336" s="40"/>
      <c r="F336" s="40"/>
    </row>
    <row r="337" spans="1:6" s="38" customFormat="1" x14ac:dyDescent="0.35">
      <c r="A337" s="40"/>
      <c r="B337" s="40"/>
      <c r="C337" s="40"/>
      <c r="D337" s="40"/>
      <c r="E337" s="40"/>
      <c r="F337" s="40"/>
    </row>
    <row r="338" spans="1:6" s="38" customFormat="1" x14ac:dyDescent="0.35">
      <c r="A338" s="40"/>
      <c r="B338" s="40"/>
      <c r="C338" s="40"/>
      <c r="D338" s="40"/>
      <c r="E338" s="40"/>
      <c r="F338" s="40"/>
    </row>
    <row r="339" spans="1:6" s="38" customFormat="1" x14ac:dyDescent="0.35">
      <c r="A339" s="40"/>
      <c r="B339" s="40"/>
      <c r="C339" s="40"/>
      <c r="D339" s="40"/>
      <c r="E339" s="40"/>
      <c r="F339" s="40"/>
    </row>
    <row r="340" spans="1:6" s="38" customFormat="1" x14ac:dyDescent="0.35">
      <c r="A340" s="40"/>
      <c r="B340" s="40"/>
      <c r="C340" s="40"/>
      <c r="D340" s="40"/>
      <c r="E340" s="40"/>
      <c r="F340" s="40"/>
    </row>
    <row r="341" spans="1:6" s="38" customFormat="1" x14ac:dyDescent="0.35">
      <c r="A341" s="40"/>
      <c r="B341" s="40"/>
      <c r="C341" s="40"/>
      <c r="D341" s="40"/>
      <c r="E341" s="40"/>
      <c r="F341" s="40"/>
    </row>
    <row r="342" spans="1:6" s="38" customFormat="1" x14ac:dyDescent="0.35">
      <c r="A342" s="40"/>
      <c r="B342" s="40"/>
      <c r="C342" s="40"/>
      <c r="D342" s="40"/>
      <c r="E342" s="40"/>
      <c r="F342" s="40"/>
    </row>
    <row r="343" spans="1:6" s="38" customFormat="1" x14ac:dyDescent="0.35">
      <c r="A343" s="40"/>
      <c r="B343" s="40"/>
      <c r="C343" s="40"/>
      <c r="D343" s="40"/>
      <c r="E343" s="40"/>
      <c r="F343" s="40"/>
    </row>
    <row r="344" spans="1:6" s="38" customFormat="1" x14ac:dyDescent="0.35">
      <c r="A344" s="40"/>
      <c r="B344" s="40"/>
      <c r="C344" s="40"/>
      <c r="D344" s="40"/>
      <c r="E344" s="40"/>
      <c r="F344" s="40"/>
    </row>
    <row r="345" spans="1:6" s="38" customFormat="1" x14ac:dyDescent="0.35">
      <c r="A345" s="40"/>
      <c r="B345" s="40"/>
      <c r="C345" s="40"/>
      <c r="D345" s="40"/>
      <c r="E345" s="40"/>
      <c r="F345" s="40"/>
    </row>
    <row r="346" spans="1:6" s="38" customFormat="1" x14ac:dyDescent="0.35">
      <c r="A346" s="40"/>
      <c r="B346" s="40"/>
      <c r="C346" s="40"/>
      <c r="D346" s="40"/>
      <c r="E346" s="40"/>
      <c r="F346" s="40"/>
    </row>
    <row r="347" spans="1:6" s="38" customFormat="1" x14ac:dyDescent="0.35">
      <c r="A347" s="40"/>
      <c r="B347" s="40"/>
      <c r="C347" s="40"/>
      <c r="D347" s="40"/>
      <c r="E347" s="40"/>
      <c r="F347" s="40"/>
    </row>
    <row r="348" spans="1:6" s="38" customFormat="1" x14ac:dyDescent="0.35">
      <c r="A348" s="40"/>
      <c r="B348" s="40"/>
      <c r="C348" s="40"/>
      <c r="D348" s="40"/>
      <c r="E348" s="40"/>
      <c r="F348" s="40"/>
    </row>
    <row r="349" spans="1:6" s="38" customFormat="1" x14ac:dyDescent="0.35">
      <c r="A349" s="40"/>
      <c r="B349" s="40"/>
      <c r="C349" s="40"/>
      <c r="D349" s="40"/>
      <c r="E349" s="40"/>
      <c r="F349" s="40"/>
    </row>
    <row r="350" spans="1:6" s="38" customFormat="1" x14ac:dyDescent="0.35">
      <c r="A350" s="40"/>
      <c r="B350" s="40"/>
      <c r="C350" s="40"/>
      <c r="D350" s="40"/>
      <c r="E350" s="40"/>
      <c r="F350" s="40"/>
    </row>
    <row r="351" spans="1:6" s="38" customFormat="1" x14ac:dyDescent="0.35">
      <c r="A351" s="40"/>
      <c r="B351" s="40"/>
      <c r="C351" s="40"/>
      <c r="D351" s="40"/>
      <c r="E351" s="40"/>
      <c r="F351" s="40"/>
    </row>
    <row r="352" spans="1:6" s="38" customFormat="1" x14ac:dyDescent="0.35">
      <c r="A352" s="40"/>
      <c r="B352" s="40"/>
      <c r="C352" s="40"/>
      <c r="D352" s="40"/>
      <c r="E352" s="40"/>
      <c r="F352" s="40"/>
    </row>
    <row r="353" spans="1:6" s="38" customFormat="1" x14ac:dyDescent="0.35">
      <c r="A353" s="40"/>
      <c r="B353" s="40"/>
      <c r="C353" s="40"/>
      <c r="D353" s="40"/>
      <c r="E353" s="40"/>
      <c r="F353" s="40"/>
    </row>
    <row r="354" spans="1:6" s="38" customFormat="1" x14ac:dyDescent="0.35">
      <c r="A354" s="40"/>
      <c r="B354" s="40"/>
      <c r="C354" s="40"/>
      <c r="D354" s="40"/>
      <c r="E354" s="40"/>
      <c r="F354" s="40"/>
    </row>
    <row r="355" spans="1:6" s="38" customFormat="1" x14ac:dyDescent="0.35">
      <c r="A355" s="40"/>
      <c r="B355" s="40"/>
      <c r="C355" s="40"/>
      <c r="D355" s="40"/>
      <c r="E355" s="40"/>
      <c r="F355" s="40"/>
    </row>
    <row r="356" spans="1:6" s="38" customFormat="1" x14ac:dyDescent="0.35">
      <c r="A356" s="40"/>
      <c r="B356" s="40"/>
      <c r="C356" s="40"/>
      <c r="D356" s="40"/>
      <c r="E356" s="40"/>
      <c r="F356" s="40"/>
    </row>
    <row r="357" spans="1:6" s="38" customFormat="1" x14ac:dyDescent="0.35">
      <c r="A357" s="40"/>
      <c r="B357" s="40"/>
      <c r="C357" s="40"/>
      <c r="D357" s="40"/>
      <c r="E357" s="40"/>
      <c r="F357" s="40"/>
    </row>
    <row r="358" spans="1:6" s="38" customFormat="1" x14ac:dyDescent="0.35">
      <c r="A358" s="40"/>
      <c r="B358" s="40"/>
      <c r="C358" s="40"/>
      <c r="D358" s="40"/>
      <c r="E358" s="40"/>
      <c r="F358" s="40"/>
    </row>
    <row r="359" spans="1:6" s="38" customFormat="1" x14ac:dyDescent="0.35">
      <c r="A359" s="40"/>
      <c r="B359" s="40"/>
      <c r="C359" s="40"/>
      <c r="D359" s="40"/>
      <c r="E359" s="40"/>
      <c r="F359" s="40"/>
    </row>
    <row r="360" spans="1:6" s="38" customFormat="1" x14ac:dyDescent="0.35">
      <c r="A360" s="40"/>
      <c r="B360" s="40"/>
      <c r="C360" s="40"/>
      <c r="D360" s="40"/>
      <c r="E360" s="40"/>
      <c r="F360" s="40"/>
    </row>
    <row r="361" spans="1:6" s="38" customFormat="1" x14ac:dyDescent="0.35">
      <c r="A361" s="40"/>
      <c r="B361" s="40"/>
      <c r="C361" s="40"/>
      <c r="D361" s="40"/>
      <c r="E361" s="40"/>
      <c r="F361" s="40"/>
    </row>
    <row r="362" spans="1:6" s="38" customFormat="1" x14ac:dyDescent="0.35">
      <c r="A362" s="40"/>
      <c r="B362" s="40"/>
      <c r="C362" s="40"/>
      <c r="D362" s="40"/>
      <c r="E362" s="40"/>
      <c r="F362" s="40"/>
    </row>
    <row r="363" spans="1:6" s="38" customFormat="1" x14ac:dyDescent="0.35">
      <c r="A363" s="40"/>
      <c r="B363" s="40"/>
      <c r="C363" s="40"/>
      <c r="D363" s="40"/>
      <c r="E363" s="40"/>
      <c r="F363" s="40"/>
    </row>
    <row r="364" spans="1:6" s="38" customFormat="1" x14ac:dyDescent="0.35">
      <c r="A364" s="40"/>
      <c r="B364" s="40"/>
      <c r="C364" s="40"/>
      <c r="D364" s="40"/>
      <c r="E364" s="40"/>
      <c r="F364" s="40"/>
    </row>
    <row r="365" spans="1:6" s="38" customFormat="1" x14ac:dyDescent="0.35">
      <c r="A365" s="40"/>
      <c r="B365" s="40"/>
      <c r="C365" s="40"/>
      <c r="D365" s="40"/>
      <c r="E365" s="40"/>
      <c r="F365" s="40"/>
    </row>
    <row r="366" spans="1:6" s="38" customFormat="1" x14ac:dyDescent="0.35">
      <c r="A366" s="40"/>
      <c r="B366" s="40"/>
      <c r="C366" s="40"/>
      <c r="D366" s="40"/>
      <c r="E366" s="40"/>
      <c r="F366" s="40"/>
    </row>
    <row r="367" spans="1:6" s="38" customFormat="1" x14ac:dyDescent="0.35">
      <c r="A367" s="40"/>
      <c r="B367" s="40"/>
      <c r="C367" s="40"/>
      <c r="D367" s="40"/>
      <c r="E367" s="40"/>
      <c r="F367" s="40"/>
    </row>
    <row r="368" spans="1:6" s="38" customFormat="1" x14ac:dyDescent="0.35">
      <c r="A368" s="40"/>
      <c r="B368" s="40"/>
      <c r="C368" s="40"/>
      <c r="D368" s="40"/>
      <c r="E368" s="40"/>
      <c r="F368" s="40"/>
    </row>
    <row r="369" spans="1:6" s="38" customFormat="1" x14ac:dyDescent="0.35">
      <c r="A369" s="40"/>
      <c r="B369" s="40"/>
      <c r="C369" s="40"/>
      <c r="D369" s="40"/>
      <c r="E369" s="40"/>
      <c r="F369" s="40"/>
    </row>
    <row r="370" spans="1:6" s="38" customFormat="1" x14ac:dyDescent="0.35">
      <c r="A370" s="40"/>
      <c r="B370" s="40"/>
      <c r="C370" s="40"/>
      <c r="D370" s="40"/>
      <c r="E370" s="40"/>
      <c r="F370" s="40"/>
    </row>
    <row r="371" spans="1:6" s="38" customFormat="1" x14ac:dyDescent="0.35">
      <c r="A371" s="40"/>
      <c r="B371" s="40"/>
      <c r="C371" s="40"/>
      <c r="D371" s="40"/>
      <c r="E371" s="40"/>
      <c r="F371" s="40"/>
    </row>
    <row r="372" spans="1:6" s="38" customFormat="1" x14ac:dyDescent="0.35">
      <c r="A372" s="40"/>
      <c r="B372" s="40"/>
      <c r="C372" s="40"/>
      <c r="D372" s="40"/>
      <c r="E372" s="40"/>
      <c r="F372" s="40"/>
    </row>
    <row r="373" spans="1:6" s="38" customFormat="1" x14ac:dyDescent="0.35">
      <c r="A373" s="40"/>
      <c r="B373" s="40"/>
      <c r="C373" s="40"/>
      <c r="D373" s="40"/>
      <c r="E373" s="40"/>
      <c r="F373" s="40"/>
    </row>
    <row r="374" spans="1:6" s="38" customFormat="1" x14ac:dyDescent="0.35">
      <c r="A374" s="40"/>
      <c r="B374" s="40"/>
      <c r="C374" s="40"/>
      <c r="D374" s="40"/>
      <c r="E374" s="40"/>
      <c r="F374" s="40"/>
    </row>
    <row r="375" spans="1:6" s="38" customFormat="1" x14ac:dyDescent="0.35">
      <c r="A375" s="40"/>
      <c r="B375" s="40"/>
      <c r="C375" s="40"/>
      <c r="D375" s="40"/>
      <c r="E375" s="40"/>
      <c r="F375" s="40"/>
    </row>
    <row r="376" spans="1:6" s="38" customFormat="1" x14ac:dyDescent="0.35">
      <c r="A376" s="40"/>
      <c r="B376" s="40"/>
      <c r="C376" s="40"/>
      <c r="D376" s="40"/>
      <c r="E376" s="40"/>
      <c r="F376" s="40"/>
    </row>
    <row r="377" spans="1:6" s="38" customFormat="1" x14ac:dyDescent="0.35">
      <c r="A377" s="40"/>
      <c r="B377" s="40"/>
      <c r="C377" s="40"/>
      <c r="D377" s="40"/>
      <c r="E377" s="40"/>
      <c r="F377" s="40"/>
    </row>
    <row r="378" spans="1:6" s="38" customFormat="1" x14ac:dyDescent="0.35">
      <c r="A378" s="40"/>
      <c r="B378" s="40"/>
      <c r="C378" s="40"/>
      <c r="D378" s="40"/>
      <c r="E378" s="40"/>
      <c r="F378" s="40"/>
    </row>
    <row r="379" spans="1:6" s="38" customFormat="1" x14ac:dyDescent="0.35">
      <c r="A379" s="40"/>
      <c r="B379" s="40"/>
      <c r="C379" s="40"/>
      <c r="D379" s="40"/>
      <c r="E379" s="40"/>
      <c r="F379" s="40"/>
    </row>
    <row r="380" spans="1:6" s="38" customFormat="1" x14ac:dyDescent="0.35">
      <c r="A380" s="40"/>
      <c r="B380" s="40"/>
      <c r="C380" s="40"/>
      <c r="D380" s="40"/>
      <c r="E380" s="40"/>
      <c r="F380" s="40"/>
    </row>
    <row r="381" spans="1:6" s="38" customFormat="1" x14ac:dyDescent="0.35">
      <c r="A381" s="40"/>
      <c r="B381" s="40"/>
      <c r="C381" s="40"/>
      <c r="D381" s="40"/>
      <c r="E381" s="40"/>
      <c r="F381" s="40"/>
    </row>
    <row r="382" spans="1:6" s="38" customFormat="1" x14ac:dyDescent="0.35">
      <c r="A382" s="40"/>
      <c r="B382" s="40"/>
      <c r="C382" s="40"/>
      <c r="D382" s="40"/>
      <c r="E382" s="40"/>
      <c r="F382" s="40"/>
    </row>
    <row r="383" spans="1:6" s="38" customFormat="1" x14ac:dyDescent="0.35">
      <c r="A383" s="40"/>
      <c r="B383" s="40"/>
      <c r="C383" s="40"/>
      <c r="D383" s="40"/>
      <c r="E383" s="40"/>
      <c r="F383" s="40"/>
    </row>
    <row r="384" spans="1:6" s="38" customFormat="1" x14ac:dyDescent="0.35">
      <c r="A384" s="40"/>
      <c r="B384" s="40"/>
      <c r="C384" s="40"/>
      <c r="D384" s="40"/>
      <c r="E384" s="40"/>
      <c r="F384" s="40"/>
    </row>
    <row r="385" spans="1:6" s="38" customFormat="1" x14ac:dyDescent="0.35">
      <c r="A385" s="40"/>
      <c r="B385" s="40"/>
      <c r="C385" s="40"/>
      <c r="D385" s="40"/>
      <c r="E385" s="40"/>
      <c r="F385" s="40"/>
    </row>
    <row r="386" spans="1:6" s="38" customFormat="1" x14ac:dyDescent="0.35">
      <c r="A386" s="40"/>
      <c r="B386" s="40"/>
      <c r="C386" s="40"/>
      <c r="D386" s="40"/>
      <c r="E386" s="40"/>
      <c r="F386" s="40"/>
    </row>
    <row r="387" spans="1:6" s="38" customFormat="1" x14ac:dyDescent="0.35">
      <c r="A387" s="40"/>
      <c r="B387" s="40"/>
      <c r="C387" s="40"/>
      <c r="D387" s="40"/>
      <c r="E387" s="40"/>
      <c r="F387" s="40"/>
    </row>
    <row r="388" spans="1:6" s="38" customFormat="1" x14ac:dyDescent="0.35">
      <c r="A388" s="40"/>
      <c r="B388" s="40"/>
      <c r="C388" s="40"/>
      <c r="D388" s="40"/>
      <c r="E388" s="40"/>
      <c r="F388" s="40"/>
    </row>
    <row r="389" spans="1:6" s="38" customFormat="1" x14ac:dyDescent="0.35">
      <c r="A389" s="40"/>
      <c r="B389" s="40"/>
      <c r="C389" s="40"/>
      <c r="D389" s="40"/>
      <c r="E389" s="40"/>
      <c r="F389" s="40"/>
    </row>
    <row r="390" spans="1:6" s="38" customFormat="1" x14ac:dyDescent="0.35">
      <c r="A390" s="40"/>
      <c r="B390" s="40"/>
      <c r="C390" s="40"/>
      <c r="D390" s="40"/>
      <c r="E390" s="40"/>
      <c r="F390" s="40"/>
    </row>
    <row r="391" spans="1:6" s="38" customFormat="1" x14ac:dyDescent="0.35">
      <c r="A391" s="40"/>
      <c r="B391" s="40"/>
      <c r="C391" s="40"/>
      <c r="D391" s="40"/>
      <c r="E391" s="40"/>
      <c r="F391" s="40"/>
    </row>
    <row r="392" spans="1:6" s="38" customFormat="1" x14ac:dyDescent="0.35">
      <c r="A392" s="40"/>
      <c r="B392" s="40"/>
      <c r="C392" s="40"/>
      <c r="D392" s="40"/>
      <c r="E392" s="40"/>
      <c r="F392" s="40"/>
    </row>
    <row r="393" spans="1:6" s="38" customFormat="1" x14ac:dyDescent="0.35">
      <c r="A393" s="40"/>
      <c r="B393" s="40"/>
      <c r="C393" s="40"/>
      <c r="D393" s="40"/>
      <c r="E393" s="40"/>
      <c r="F393" s="40"/>
    </row>
    <row r="394" spans="1:6" s="38" customFormat="1" x14ac:dyDescent="0.35">
      <c r="A394" s="40"/>
      <c r="B394" s="40"/>
      <c r="C394" s="40"/>
      <c r="D394" s="40"/>
      <c r="E394" s="40"/>
      <c r="F394" s="40"/>
    </row>
    <row r="395" spans="1:6" s="38" customFormat="1" x14ac:dyDescent="0.35">
      <c r="A395" s="40"/>
      <c r="B395" s="40"/>
      <c r="C395" s="40"/>
      <c r="D395" s="40"/>
      <c r="E395" s="40"/>
      <c r="F395" s="40"/>
    </row>
    <row r="396" spans="1:6" s="38" customFormat="1" x14ac:dyDescent="0.35">
      <c r="A396" s="40"/>
      <c r="B396" s="40"/>
      <c r="C396" s="40"/>
      <c r="D396" s="40"/>
      <c r="E396" s="40"/>
      <c r="F396" s="40"/>
    </row>
    <row r="397" spans="1:6" s="38" customFormat="1" x14ac:dyDescent="0.35">
      <c r="A397" s="40"/>
      <c r="B397" s="40"/>
      <c r="C397" s="40"/>
      <c r="D397" s="40"/>
      <c r="E397" s="40"/>
      <c r="F397" s="40"/>
    </row>
    <row r="398" spans="1:6" s="38" customFormat="1" x14ac:dyDescent="0.35">
      <c r="A398" s="40"/>
      <c r="B398" s="40"/>
      <c r="C398" s="40"/>
      <c r="D398" s="40"/>
      <c r="E398" s="40"/>
      <c r="F398" s="40"/>
    </row>
    <row r="399" spans="1:6" s="38" customFormat="1" x14ac:dyDescent="0.35">
      <c r="A399" s="40"/>
      <c r="B399" s="40"/>
      <c r="C399" s="40"/>
      <c r="D399" s="40"/>
      <c r="E399" s="40"/>
      <c r="F399" s="40"/>
    </row>
    <row r="400" spans="1:6" s="38" customFormat="1" x14ac:dyDescent="0.35">
      <c r="A400" s="40"/>
      <c r="B400" s="40"/>
      <c r="C400" s="40"/>
      <c r="D400" s="40"/>
      <c r="E400" s="40"/>
      <c r="F400" s="40"/>
    </row>
    <row r="401" spans="1:6" s="38" customFormat="1" x14ac:dyDescent="0.35">
      <c r="A401" s="40"/>
      <c r="B401" s="40"/>
      <c r="C401" s="40"/>
      <c r="D401" s="40"/>
      <c r="E401" s="40"/>
      <c r="F401" s="40"/>
    </row>
    <row r="402" spans="1:6" s="38" customFormat="1" x14ac:dyDescent="0.35">
      <c r="A402" s="40"/>
      <c r="B402" s="40"/>
      <c r="C402" s="40"/>
      <c r="D402" s="40"/>
      <c r="E402" s="40"/>
      <c r="F402" s="40"/>
    </row>
    <row r="403" spans="1:6" s="38" customFormat="1" x14ac:dyDescent="0.35">
      <c r="A403" s="40"/>
      <c r="B403" s="40"/>
      <c r="C403" s="40"/>
      <c r="D403" s="40"/>
      <c r="E403" s="40"/>
      <c r="F403" s="40"/>
    </row>
    <row r="404" spans="1:6" s="38" customFormat="1" x14ac:dyDescent="0.35">
      <c r="A404" s="40"/>
      <c r="B404" s="40"/>
      <c r="C404" s="40"/>
      <c r="D404" s="40"/>
      <c r="E404" s="40"/>
      <c r="F404" s="40"/>
    </row>
    <row r="405" spans="1:6" s="38" customFormat="1" x14ac:dyDescent="0.35">
      <c r="A405" s="40"/>
      <c r="B405" s="40"/>
      <c r="C405" s="40"/>
      <c r="D405" s="40"/>
      <c r="E405" s="40"/>
      <c r="F405" s="40"/>
    </row>
    <row r="406" spans="1:6" s="38" customFormat="1" x14ac:dyDescent="0.35">
      <c r="A406" s="40"/>
      <c r="B406" s="40"/>
      <c r="C406" s="40"/>
      <c r="D406" s="40"/>
      <c r="E406" s="40"/>
      <c r="F406" s="40"/>
    </row>
    <row r="407" spans="1:6" s="38" customFormat="1" x14ac:dyDescent="0.35">
      <c r="A407" s="40"/>
      <c r="B407" s="40"/>
      <c r="C407" s="40"/>
      <c r="D407" s="40"/>
      <c r="E407" s="40"/>
      <c r="F407" s="40"/>
    </row>
    <row r="408" spans="1:6" s="38" customFormat="1" x14ac:dyDescent="0.35">
      <c r="A408" s="40"/>
      <c r="B408" s="40"/>
      <c r="C408" s="40"/>
      <c r="D408" s="40"/>
      <c r="E408" s="40"/>
      <c r="F408" s="40"/>
    </row>
    <row r="409" spans="1:6" s="38" customFormat="1" x14ac:dyDescent="0.35">
      <c r="A409" s="40"/>
      <c r="B409" s="40"/>
      <c r="C409" s="40"/>
      <c r="D409" s="40"/>
      <c r="E409" s="40"/>
      <c r="F409" s="40"/>
    </row>
    <row r="410" spans="1:6" s="38" customFormat="1" x14ac:dyDescent="0.35">
      <c r="A410" s="40"/>
      <c r="B410" s="40"/>
      <c r="C410" s="40"/>
      <c r="D410" s="40"/>
      <c r="E410" s="40"/>
      <c r="F410" s="40"/>
    </row>
    <row r="411" spans="1:6" s="38" customFormat="1" x14ac:dyDescent="0.35">
      <c r="A411" s="40"/>
      <c r="B411" s="40"/>
      <c r="C411" s="40"/>
      <c r="D411" s="40"/>
      <c r="E411" s="40"/>
      <c r="F411" s="40"/>
    </row>
    <row r="412" spans="1:6" s="38" customFormat="1" x14ac:dyDescent="0.35">
      <c r="A412" s="40"/>
      <c r="B412" s="40"/>
      <c r="C412" s="40"/>
      <c r="D412" s="40"/>
      <c r="E412" s="40"/>
      <c r="F412" s="40"/>
    </row>
    <row r="413" spans="1:6" s="38" customFormat="1" x14ac:dyDescent="0.35">
      <c r="A413" s="40"/>
      <c r="B413" s="40"/>
      <c r="C413" s="40"/>
      <c r="D413" s="40"/>
      <c r="E413" s="40"/>
      <c r="F413" s="40"/>
    </row>
    <row r="414" spans="1:6" s="38" customFormat="1" x14ac:dyDescent="0.35">
      <c r="A414" s="40"/>
      <c r="B414" s="40"/>
      <c r="C414" s="40"/>
      <c r="D414" s="40"/>
      <c r="E414" s="40"/>
      <c r="F414" s="40"/>
    </row>
    <row r="415" spans="1:6" s="38" customFormat="1" x14ac:dyDescent="0.35">
      <c r="A415" s="40"/>
      <c r="B415" s="40"/>
      <c r="C415" s="40"/>
      <c r="D415" s="40"/>
      <c r="E415" s="40"/>
      <c r="F415" s="40"/>
    </row>
    <row r="416" spans="1:6" s="38" customFormat="1" x14ac:dyDescent="0.35">
      <c r="A416" s="40"/>
      <c r="B416" s="40"/>
      <c r="C416" s="40"/>
      <c r="D416" s="40"/>
      <c r="E416" s="40"/>
      <c r="F416" s="40"/>
    </row>
    <row r="417" spans="1:6" s="38" customFormat="1" x14ac:dyDescent="0.35">
      <c r="A417" s="40"/>
      <c r="B417" s="40"/>
      <c r="C417" s="40"/>
      <c r="D417" s="40"/>
      <c r="E417" s="40"/>
      <c r="F417" s="40"/>
    </row>
    <row r="418" spans="1:6" s="38" customFormat="1" x14ac:dyDescent="0.35">
      <c r="A418" s="40"/>
      <c r="B418" s="40"/>
      <c r="C418" s="40"/>
      <c r="D418" s="40"/>
      <c r="E418" s="40"/>
      <c r="F418" s="40"/>
    </row>
    <row r="419" spans="1:6" s="38" customFormat="1" x14ac:dyDescent="0.35">
      <c r="A419" s="40"/>
      <c r="B419" s="40"/>
      <c r="C419" s="40"/>
      <c r="D419" s="40"/>
      <c r="E419" s="40"/>
      <c r="F419" s="40"/>
    </row>
    <row r="420" spans="1:6" s="38" customFormat="1" x14ac:dyDescent="0.35">
      <c r="A420" s="40"/>
      <c r="B420" s="40"/>
      <c r="C420" s="40"/>
      <c r="D420" s="40"/>
      <c r="E420" s="40"/>
      <c r="F420" s="40"/>
    </row>
    <row r="421" spans="1:6" s="38" customFormat="1" x14ac:dyDescent="0.35">
      <c r="A421" s="40"/>
      <c r="B421" s="40"/>
      <c r="C421" s="40"/>
      <c r="D421" s="40"/>
      <c r="E421" s="40"/>
      <c r="F421" s="40"/>
    </row>
    <row r="422" spans="1:6" s="38" customFormat="1" x14ac:dyDescent="0.35">
      <c r="A422" s="40"/>
      <c r="B422" s="40"/>
      <c r="C422" s="40"/>
      <c r="D422" s="40"/>
      <c r="E422" s="40"/>
      <c r="F422" s="40"/>
    </row>
    <row r="423" spans="1:6" s="38" customFormat="1" x14ac:dyDescent="0.35">
      <c r="A423" s="40"/>
      <c r="B423" s="40"/>
      <c r="C423" s="40"/>
      <c r="D423" s="40"/>
      <c r="E423" s="40"/>
      <c r="F423" s="40"/>
    </row>
    <row r="424" spans="1:6" s="38" customFormat="1" x14ac:dyDescent="0.35">
      <c r="A424" s="40"/>
      <c r="B424" s="40"/>
      <c r="C424" s="40"/>
      <c r="D424" s="40"/>
      <c r="E424" s="40"/>
      <c r="F424" s="40"/>
    </row>
    <row r="425" spans="1:6" s="38" customFormat="1" x14ac:dyDescent="0.35">
      <c r="A425" s="40"/>
      <c r="B425" s="40"/>
      <c r="C425" s="40"/>
      <c r="D425" s="40"/>
      <c r="E425" s="40"/>
      <c r="F425" s="40"/>
    </row>
    <row r="426" spans="1:6" s="38" customFormat="1" x14ac:dyDescent="0.35">
      <c r="A426" s="40"/>
      <c r="B426" s="40"/>
      <c r="C426" s="40"/>
      <c r="D426" s="40"/>
      <c r="E426" s="40"/>
      <c r="F426" s="40"/>
    </row>
    <row r="427" spans="1:6" s="38" customFormat="1" x14ac:dyDescent="0.35">
      <c r="A427" s="40"/>
      <c r="B427" s="40"/>
      <c r="C427" s="40"/>
      <c r="D427" s="40"/>
      <c r="E427" s="40"/>
      <c r="F427" s="40"/>
    </row>
    <row r="428" spans="1:6" s="38" customFormat="1" x14ac:dyDescent="0.35">
      <c r="A428" s="40"/>
      <c r="B428" s="40"/>
      <c r="C428" s="40"/>
      <c r="D428" s="40"/>
      <c r="E428" s="40"/>
      <c r="F428" s="40"/>
    </row>
    <row r="429" spans="1:6" s="38" customFormat="1" x14ac:dyDescent="0.35">
      <c r="A429" s="40"/>
      <c r="B429" s="40"/>
      <c r="C429" s="40"/>
      <c r="D429" s="40"/>
      <c r="E429" s="40"/>
      <c r="F429" s="40"/>
    </row>
    <row r="430" spans="1:6" s="38" customFormat="1" x14ac:dyDescent="0.35">
      <c r="A430" s="40"/>
      <c r="B430" s="40"/>
      <c r="C430" s="40"/>
      <c r="D430" s="40"/>
      <c r="E430" s="40"/>
      <c r="F430" s="40"/>
    </row>
    <row r="431" spans="1:6" s="38" customFormat="1" x14ac:dyDescent="0.35">
      <c r="A431" s="40"/>
      <c r="B431" s="40"/>
      <c r="C431" s="40"/>
      <c r="D431" s="40"/>
      <c r="E431" s="40"/>
      <c r="F431" s="40"/>
    </row>
    <row r="432" spans="1:6" s="38" customFormat="1" x14ac:dyDescent="0.35">
      <c r="A432" s="40"/>
      <c r="B432" s="40"/>
      <c r="C432" s="40"/>
      <c r="D432" s="40"/>
      <c r="E432" s="40"/>
      <c r="F432" s="40"/>
    </row>
    <row r="433" spans="1:6" s="38" customFormat="1" x14ac:dyDescent="0.35">
      <c r="A433" s="40"/>
      <c r="B433" s="40"/>
      <c r="C433" s="40"/>
      <c r="D433" s="40"/>
      <c r="E433" s="40"/>
      <c r="F433" s="40"/>
    </row>
    <row r="434" spans="1:6" s="38" customFormat="1" x14ac:dyDescent="0.35">
      <c r="A434" s="40"/>
      <c r="B434" s="40"/>
      <c r="C434" s="40"/>
      <c r="D434" s="40"/>
      <c r="E434" s="40"/>
      <c r="F434" s="40"/>
    </row>
    <row r="435" spans="1:6" s="38" customFormat="1" x14ac:dyDescent="0.35">
      <c r="A435" s="40"/>
      <c r="B435" s="40"/>
      <c r="C435" s="40"/>
      <c r="D435" s="40"/>
      <c r="E435" s="40"/>
      <c r="F435" s="40"/>
    </row>
    <row r="436" spans="1:6" s="38" customFormat="1" x14ac:dyDescent="0.35">
      <c r="A436" s="40"/>
      <c r="B436" s="40"/>
      <c r="C436" s="40"/>
      <c r="D436" s="40"/>
      <c r="E436" s="40"/>
      <c r="F436" s="40"/>
    </row>
    <row r="437" spans="1:6" s="38" customFormat="1" x14ac:dyDescent="0.35">
      <c r="A437" s="40"/>
      <c r="B437" s="40"/>
      <c r="C437" s="40"/>
      <c r="D437" s="40"/>
      <c r="E437" s="40"/>
      <c r="F437" s="40"/>
    </row>
    <row r="438" spans="1:6" s="38" customFormat="1" x14ac:dyDescent="0.35">
      <c r="A438" s="40"/>
      <c r="B438" s="40"/>
      <c r="C438" s="40"/>
      <c r="D438" s="40"/>
      <c r="E438" s="40"/>
      <c r="F438" s="40"/>
    </row>
    <row r="439" spans="1:6" s="38" customFormat="1" x14ac:dyDescent="0.35">
      <c r="A439" s="40"/>
      <c r="B439" s="40"/>
      <c r="C439" s="40"/>
      <c r="D439" s="40"/>
      <c r="E439" s="40"/>
      <c r="F439" s="40"/>
    </row>
    <row r="440" spans="1:6" s="38" customFormat="1" x14ac:dyDescent="0.35">
      <c r="A440" s="40"/>
      <c r="B440" s="40"/>
      <c r="C440" s="40"/>
      <c r="D440" s="40"/>
      <c r="E440" s="40"/>
      <c r="F440" s="40"/>
    </row>
    <row r="441" spans="1:6" s="38" customFormat="1" x14ac:dyDescent="0.35">
      <c r="A441" s="40"/>
      <c r="B441" s="40"/>
      <c r="C441" s="40"/>
      <c r="D441" s="40"/>
      <c r="E441" s="40"/>
      <c r="F441" s="40"/>
    </row>
    <row r="442" spans="1:6" s="38" customFormat="1" x14ac:dyDescent="0.35">
      <c r="A442" s="40"/>
      <c r="B442" s="40"/>
      <c r="C442" s="40"/>
      <c r="D442" s="40"/>
      <c r="E442" s="40"/>
      <c r="F442" s="40"/>
    </row>
    <row r="443" spans="1:6" s="38" customFormat="1" x14ac:dyDescent="0.35">
      <c r="A443" s="40"/>
      <c r="B443" s="40"/>
      <c r="C443" s="40"/>
      <c r="D443" s="40"/>
      <c r="E443" s="40"/>
      <c r="F443" s="40"/>
    </row>
    <row r="444" spans="1:6" s="38" customFormat="1" x14ac:dyDescent="0.35">
      <c r="A444" s="40"/>
      <c r="B444" s="40"/>
      <c r="C444" s="40"/>
      <c r="D444" s="40"/>
      <c r="E444" s="40"/>
      <c r="F444" s="40"/>
    </row>
    <row r="445" spans="1:6" s="38" customFormat="1" x14ac:dyDescent="0.35">
      <c r="A445" s="40"/>
      <c r="B445" s="40"/>
      <c r="C445" s="40"/>
      <c r="D445" s="40"/>
      <c r="E445" s="40"/>
      <c r="F445" s="40"/>
    </row>
    <row r="446" spans="1:6" s="38" customFormat="1" x14ac:dyDescent="0.35">
      <c r="A446" s="40"/>
      <c r="B446" s="40"/>
      <c r="C446" s="40"/>
      <c r="D446" s="40"/>
      <c r="E446" s="40"/>
      <c r="F446" s="40"/>
    </row>
    <row r="447" spans="1:6" s="38" customFormat="1" x14ac:dyDescent="0.35">
      <c r="A447" s="40"/>
      <c r="B447" s="40"/>
      <c r="C447" s="40"/>
      <c r="D447" s="40"/>
      <c r="E447" s="40"/>
      <c r="F447" s="40"/>
    </row>
    <row r="448" spans="1:6" s="38" customFormat="1" x14ac:dyDescent="0.35">
      <c r="A448" s="40"/>
      <c r="B448" s="40"/>
      <c r="C448" s="40"/>
      <c r="D448" s="40"/>
      <c r="E448" s="40"/>
      <c r="F448" s="40"/>
    </row>
    <row r="449" spans="1:6" s="38" customFormat="1" x14ac:dyDescent="0.35">
      <c r="A449" s="40"/>
      <c r="B449" s="40"/>
      <c r="C449" s="40"/>
      <c r="D449" s="40"/>
      <c r="E449" s="40"/>
      <c r="F449" s="40"/>
    </row>
    <row r="450" spans="1:6" s="38" customFormat="1" x14ac:dyDescent="0.35">
      <c r="A450" s="40"/>
      <c r="B450" s="40"/>
      <c r="C450" s="40"/>
      <c r="D450" s="40"/>
      <c r="E450" s="40"/>
      <c r="F450" s="40"/>
    </row>
    <row r="451" spans="1:6" s="38" customFormat="1" x14ac:dyDescent="0.35">
      <c r="A451" s="40"/>
      <c r="B451" s="40"/>
      <c r="C451" s="40"/>
      <c r="D451" s="40"/>
      <c r="E451" s="40"/>
      <c r="F451" s="40"/>
    </row>
    <row r="452" spans="1:6" s="38" customFormat="1" x14ac:dyDescent="0.35">
      <c r="A452" s="40"/>
      <c r="B452" s="40"/>
      <c r="C452" s="40"/>
      <c r="D452" s="40"/>
      <c r="E452" s="40"/>
      <c r="F452" s="40"/>
    </row>
    <row r="453" spans="1:6" s="38" customFormat="1" x14ac:dyDescent="0.35">
      <c r="A453" s="40"/>
      <c r="B453" s="40"/>
      <c r="C453" s="40"/>
      <c r="D453" s="40"/>
      <c r="E453" s="40"/>
      <c r="F453" s="40"/>
    </row>
    <row r="454" spans="1:6" s="38" customFormat="1" x14ac:dyDescent="0.35">
      <c r="A454" s="40"/>
      <c r="B454" s="40"/>
      <c r="C454" s="40"/>
      <c r="D454" s="40"/>
      <c r="E454" s="40"/>
      <c r="F454" s="40"/>
    </row>
    <row r="455" spans="1:6" s="38" customFormat="1" x14ac:dyDescent="0.35">
      <c r="A455" s="40"/>
      <c r="B455" s="40"/>
      <c r="C455" s="40"/>
      <c r="D455" s="40"/>
      <c r="E455" s="40"/>
      <c r="F455" s="40"/>
    </row>
    <row r="456" spans="1:6" s="38" customFormat="1" x14ac:dyDescent="0.35">
      <c r="A456" s="40"/>
      <c r="B456" s="40"/>
      <c r="C456" s="40"/>
      <c r="D456" s="40"/>
      <c r="E456" s="40"/>
      <c r="F456" s="40"/>
    </row>
    <row r="457" spans="1:6" s="38" customFormat="1" x14ac:dyDescent="0.35">
      <c r="A457" s="40"/>
      <c r="B457" s="40"/>
      <c r="C457" s="40"/>
      <c r="D457" s="40"/>
      <c r="E457" s="40"/>
      <c r="F457" s="40"/>
    </row>
    <row r="458" spans="1:6" s="38" customFormat="1" x14ac:dyDescent="0.35">
      <c r="A458" s="40"/>
      <c r="B458" s="40"/>
      <c r="C458" s="40"/>
      <c r="D458" s="40"/>
      <c r="E458" s="40"/>
      <c r="F458" s="40"/>
    </row>
    <row r="459" spans="1:6" s="38" customFormat="1" x14ac:dyDescent="0.35">
      <c r="A459" s="40"/>
      <c r="B459" s="40"/>
      <c r="C459" s="40"/>
      <c r="D459" s="40"/>
      <c r="E459" s="40"/>
      <c r="F459" s="40"/>
    </row>
    <row r="460" spans="1:6" s="38" customFormat="1" x14ac:dyDescent="0.35">
      <c r="A460" s="40"/>
      <c r="B460" s="40"/>
      <c r="C460" s="40"/>
      <c r="D460" s="40"/>
      <c r="E460" s="40"/>
      <c r="F460" s="40"/>
    </row>
    <row r="461" spans="1:6" s="38" customFormat="1" x14ac:dyDescent="0.35">
      <c r="A461" s="40"/>
      <c r="B461" s="40"/>
      <c r="C461" s="40"/>
      <c r="D461" s="40"/>
      <c r="E461" s="40"/>
      <c r="F461" s="40"/>
    </row>
    <row r="462" spans="1:6" s="38" customFormat="1" x14ac:dyDescent="0.35">
      <c r="A462" s="40"/>
      <c r="B462" s="40"/>
      <c r="C462" s="40"/>
      <c r="D462" s="40"/>
      <c r="E462" s="40"/>
      <c r="F462" s="40"/>
    </row>
    <row r="463" spans="1:6" s="38" customFormat="1" x14ac:dyDescent="0.35">
      <c r="A463" s="40"/>
      <c r="B463" s="40"/>
      <c r="C463" s="40"/>
      <c r="D463" s="40"/>
      <c r="E463" s="40"/>
      <c r="F463" s="40"/>
    </row>
    <row r="464" spans="1:6" s="38" customFormat="1" x14ac:dyDescent="0.35">
      <c r="A464" s="40"/>
      <c r="B464" s="40"/>
      <c r="C464" s="40"/>
      <c r="D464" s="40"/>
      <c r="E464" s="40"/>
      <c r="F464" s="40"/>
    </row>
    <row r="465" spans="1:6" s="38" customFormat="1" x14ac:dyDescent="0.35">
      <c r="A465" s="40"/>
      <c r="B465" s="40"/>
      <c r="C465" s="40"/>
      <c r="D465" s="40"/>
      <c r="E465" s="40"/>
      <c r="F465" s="40"/>
    </row>
    <row r="466" spans="1:6" s="38" customFormat="1" x14ac:dyDescent="0.35">
      <c r="A466" s="40"/>
      <c r="B466" s="40"/>
      <c r="C466" s="40"/>
      <c r="D466" s="40"/>
      <c r="E466" s="40"/>
      <c r="F466" s="40"/>
    </row>
    <row r="467" spans="1:6" s="38" customFormat="1" x14ac:dyDescent="0.35">
      <c r="A467" s="40"/>
      <c r="B467" s="40"/>
      <c r="C467" s="40"/>
      <c r="D467" s="40"/>
      <c r="E467" s="40"/>
      <c r="F467" s="40"/>
    </row>
    <row r="468" spans="1:6" s="38" customFormat="1" x14ac:dyDescent="0.35">
      <c r="A468" s="40"/>
      <c r="B468" s="40"/>
      <c r="C468" s="40"/>
      <c r="D468" s="40"/>
      <c r="E468" s="40"/>
      <c r="F468" s="40"/>
    </row>
    <row r="469" spans="1:6" s="38" customFormat="1" x14ac:dyDescent="0.35">
      <c r="A469" s="40"/>
      <c r="B469" s="40"/>
      <c r="C469" s="40"/>
      <c r="D469" s="40"/>
      <c r="E469" s="40"/>
      <c r="F469" s="40"/>
    </row>
    <row r="470" spans="1:6" s="38" customFormat="1" x14ac:dyDescent="0.35">
      <c r="A470" s="40"/>
      <c r="B470" s="40"/>
      <c r="C470" s="40"/>
      <c r="D470" s="40"/>
      <c r="E470" s="40"/>
      <c r="F470" s="40"/>
    </row>
    <row r="471" spans="1:6" s="38" customFormat="1" x14ac:dyDescent="0.35">
      <c r="A471" s="40"/>
      <c r="B471" s="40"/>
      <c r="C471" s="40"/>
      <c r="D471" s="40"/>
      <c r="E471" s="40"/>
      <c r="F471" s="40"/>
    </row>
    <row r="472" spans="1:6" s="38" customFormat="1" x14ac:dyDescent="0.35">
      <c r="A472" s="40"/>
      <c r="B472" s="40"/>
      <c r="C472" s="40"/>
      <c r="D472" s="40"/>
      <c r="E472" s="40"/>
      <c r="F472" s="40"/>
    </row>
    <row r="473" spans="1:6" s="38" customFormat="1" x14ac:dyDescent="0.35">
      <c r="A473" s="40"/>
      <c r="B473" s="40"/>
      <c r="C473" s="40"/>
      <c r="D473" s="40"/>
      <c r="E473" s="40"/>
      <c r="F473" s="40"/>
    </row>
    <row r="474" spans="1:6" s="38" customFormat="1" x14ac:dyDescent="0.35">
      <c r="A474" s="40"/>
      <c r="B474" s="40"/>
      <c r="C474" s="40"/>
      <c r="D474" s="40"/>
      <c r="E474" s="40"/>
      <c r="F474" s="40"/>
    </row>
    <row r="475" spans="1:6" s="38" customFormat="1" x14ac:dyDescent="0.35">
      <c r="A475" s="40"/>
      <c r="B475" s="40"/>
      <c r="C475" s="40"/>
      <c r="D475" s="40"/>
      <c r="E475" s="40"/>
      <c r="F475" s="40"/>
    </row>
    <row r="476" spans="1:6" s="38" customFormat="1" x14ac:dyDescent="0.35">
      <c r="A476" s="40"/>
      <c r="B476" s="40"/>
      <c r="C476" s="40"/>
      <c r="D476" s="40"/>
      <c r="E476" s="40"/>
      <c r="F476" s="40"/>
    </row>
    <row r="477" spans="1:6" s="38" customFormat="1" x14ac:dyDescent="0.35">
      <c r="A477" s="40"/>
      <c r="B477" s="40"/>
      <c r="C477" s="40"/>
      <c r="D477" s="40"/>
      <c r="E477" s="40"/>
      <c r="F477" s="40"/>
    </row>
    <row r="478" spans="1:6" s="38" customFormat="1" x14ac:dyDescent="0.35">
      <c r="A478" s="40"/>
      <c r="B478" s="40"/>
      <c r="C478" s="40"/>
      <c r="D478" s="40"/>
      <c r="E478" s="40"/>
      <c r="F478" s="40"/>
    </row>
    <row r="479" spans="1:6" s="38" customFormat="1" x14ac:dyDescent="0.35">
      <c r="A479" s="40"/>
      <c r="B479" s="40"/>
      <c r="C479" s="40"/>
      <c r="D479" s="40"/>
      <c r="E479" s="40"/>
      <c r="F479" s="40"/>
    </row>
    <row r="480" spans="1:6" s="38" customFormat="1" x14ac:dyDescent="0.35">
      <c r="A480" s="40"/>
      <c r="B480" s="40"/>
      <c r="C480" s="40"/>
      <c r="D480" s="40"/>
      <c r="E480" s="40"/>
      <c r="F480" s="40"/>
    </row>
    <row r="481" spans="1:6" s="38" customFormat="1" x14ac:dyDescent="0.35">
      <c r="A481" s="40"/>
      <c r="B481" s="40"/>
      <c r="C481" s="40"/>
      <c r="D481" s="40"/>
      <c r="E481" s="40"/>
      <c r="F481" s="40"/>
    </row>
    <row r="482" spans="1:6" s="38" customFormat="1" x14ac:dyDescent="0.35">
      <c r="A482" s="40"/>
      <c r="B482" s="40"/>
      <c r="C482" s="40"/>
      <c r="D482" s="40"/>
      <c r="E482" s="40"/>
      <c r="F482" s="40"/>
    </row>
    <row r="483" spans="1:6" s="38" customFormat="1" x14ac:dyDescent="0.35">
      <c r="A483" s="40"/>
      <c r="B483" s="40"/>
      <c r="C483" s="40"/>
      <c r="D483" s="40"/>
      <c r="E483" s="40"/>
      <c r="F483" s="40"/>
    </row>
    <row r="484" spans="1:6" s="38" customFormat="1" x14ac:dyDescent="0.35">
      <c r="A484" s="40"/>
      <c r="B484" s="40"/>
      <c r="C484" s="40"/>
      <c r="D484" s="40"/>
      <c r="E484" s="40"/>
      <c r="F484" s="40"/>
    </row>
    <row r="485" spans="1:6" s="38" customFormat="1" x14ac:dyDescent="0.35">
      <c r="A485" s="40"/>
      <c r="B485" s="40"/>
      <c r="C485" s="40"/>
      <c r="D485" s="40"/>
      <c r="E485" s="40"/>
      <c r="F485" s="40"/>
    </row>
    <row r="486" spans="1:6" s="38" customFormat="1" x14ac:dyDescent="0.35">
      <c r="A486" s="40"/>
      <c r="B486" s="40"/>
      <c r="C486" s="40"/>
      <c r="D486" s="40"/>
      <c r="E486" s="40"/>
      <c r="F486" s="40"/>
    </row>
    <row r="487" spans="1:6" s="38" customFormat="1" x14ac:dyDescent="0.35">
      <c r="A487" s="40"/>
      <c r="B487" s="40"/>
      <c r="C487" s="40"/>
      <c r="D487" s="40"/>
      <c r="E487" s="40"/>
      <c r="F487" s="40"/>
    </row>
    <row r="488" spans="1:6" s="38" customFormat="1" x14ac:dyDescent="0.35">
      <c r="A488" s="40"/>
      <c r="B488" s="40"/>
      <c r="C488" s="40"/>
      <c r="D488" s="40"/>
      <c r="E488" s="40"/>
      <c r="F488" s="40"/>
    </row>
    <row r="489" spans="1:6" s="38" customFormat="1" x14ac:dyDescent="0.35">
      <c r="A489" s="40"/>
      <c r="B489" s="40"/>
      <c r="C489" s="40"/>
      <c r="D489" s="40"/>
      <c r="E489" s="40"/>
      <c r="F489" s="40"/>
    </row>
    <row r="490" spans="1:6" s="38" customFormat="1" x14ac:dyDescent="0.35">
      <c r="A490" s="40"/>
      <c r="B490" s="40"/>
      <c r="C490" s="40"/>
      <c r="D490" s="40"/>
      <c r="E490" s="40"/>
      <c r="F490" s="40"/>
    </row>
    <row r="491" spans="1:6" s="38" customFormat="1" x14ac:dyDescent="0.35">
      <c r="A491" s="40"/>
      <c r="B491" s="40"/>
      <c r="C491" s="40"/>
      <c r="D491" s="40"/>
      <c r="E491" s="40"/>
      <c r="F491" s="40"/>
    </row>
    <row r="492" spans="1:6" s="38" customFormat="1" x14ac:dyDescent="0.35">
      <c r="A492" s="40"/>
      <c r="B492" s="40"/>
      <c r="C492" s="40"/>
      <c r="D492" s="40"/>
      <c r="E492" s="40"/>
      <c r="F492" s="40"/>
    </row>
    <row r="493" spans="1:6" s="38" customFormat="1" x14ac:dyDescent="0.35">
      <c r="A493" s="40"/>
      <c r="B493" s="40"/>
      <c r="C493" s="40"/>
      <c r="D493" s="40"/>
      <c r="E493" s="40"/>
      <c r="F493" s="40"/>
    </row>
    <row r="494" spans="1:6" s="38" customFormat="1" x14ac:dyDescent="0.35">
      <c r="A494" s="40"/>
      <c r="B494" s="40"/>
      <c r="C494" s="40"/>
      <c r="D494" s="40"/>
      <c r="E494" s="40"/>
      <c r="F494" s="40"/>
    </row>
    <row r="495" spans="1:6" s="38" customFormat="1" x14ac:dyDescent="0.35">
      <c r="A495" s="40"/>
      <c r="B495" s="40"/>
      <c r="C495" s="40"/>
      <c r="D495" s="40"/>
      <c r="E495" s="40"/>
      <c r="F495" s="40"/>
    </row>
    <row r="496" spans="1:6" s="38" customFormat="1" x14ac:dyDescent="0.35">
      <c r="A496" s="40"/>
      <c r="B496" s="40"/>
      <c r="C496" s="40"/>
      <c r="D496" s="40"/>
      <c r="E496" s="40"/>
      <c r="F496" s="40"/>
    </row>
    <row r="497" spans="1:6" s="38" customFormat="1" x14ac:dyDescent="0.35">
      <c r="A497" s="40"/>
      <c r="B497" s="40"/>
      <c r="C497" s="40"/>
      <c r="D497" s="40"/>
      <c r="E497" s="40"/>
      <c r="F497" s="40"/>
    </row>
    <row r="498" spans="1:6" s="38" customFormat="1" x14ac:dyDescent="0.35">
      <c r="A498" s="40"/>
      <c r="B498" s="40"/>
      <c r="C498" s="40"/>
      <c r="D498" s="40"/>
      <c r="E498" s="40"/>
      <c r="F498" s="40"/>
    </row>
    <row r="499" spans="1:6" s="38" customFormat="1" x14ac:dyDescent="0.35">
      <c r="A499" s="40"/>
      <c r="B499" s="40"/>
      <c r="C499" s="40"/>
      <c r="D499" s="40"/>
      <c r="E499" s="40"/>
      <c r="F499" s="40"/>
    </row>
    <row r="500" spans="1:6" s="38" customFormat="1" x14ac:dyDescent="0.35">
      <c r="A500" s="40"/>
      <c r="B500" s="40"/>
      <c r="C500" s="40"/>
      <c r="D500" s="40"/>
      <c r="E500" s="40"/>
      <c r="F500" s="40"/>
    </row>
    <row r="501" spans="1:6" s="38" customFormat="1" x14ac:dyDescent="0.35">
      <c r="A501" s="40"/>
      <c r="B501" s="40"/>
      <c r="C501" s="40"/>
      <c r="D501" s="40"/>
      <c r="E501" s="40"/>
      <c r="F501" s="40"/>
    </row>
    <row r="502" spans="1:6" s="38" customFormat="1" x14ac:dyDescent="0.35">
      <c r="A502" s="40"/>
      <c r="B502" s="40"/>
      <c r="C502" s="40"/>
      <c r="D502" s="40"/>
      <c r="E502" s="40"/>
      <c r="F502" s="40"/>
    </row>
    <row r="503" spans="1:6" s="38" customFormat="1" x14ac:dyDescent="0.35">
      <c r="A503" s="40"/>
      <c r="B503" s="40"/>
      <c r="C503" s="40"/>
      <c r="D503" s="40"/>
      <c r="E503" s="40"/>
      <c r="F503" s="40"/>
    </row>
    <row r="504" spans="1:6" s="38" customFormat="1" x14ac:dyDescent="0.35">
      <c r="A504" s="40"/>
      <c r="B504" s="40"/>
      <c r="C504" s="40"/>
      <c r="D504" s="40"/>
      <c r="E504" s="40"/>
      <c r="F504" s="40"/>
    </row>
    <row r="505" spans="1:6" s="38" customFormat="1" x14ac:dyDescent="0.35">
      <c r="A505" s="40"/>
      <c r="B505" s="40"/>
      <c r="C505" s="40"/>
      <c r="D505" s="40"/>
      <c r="E505" s="40"/>
      <c r="F505" s="40"/>
    </row>
    <row r="506" spans="1:6" s="38" customFormat="1" x14ac:dyDescent="0.35">
      <c r="A506" s="40"/>
      <c r="B506" s="40"/>
      <c r="C506" s="40"/>
      <c r="D506" s="40"/>
      <c r="E506" s="40"/>
      <c r="F506" s="40"/>
    </row>
    <row r="507" spans="1:6" s="38" customFormat="1" x14ac:dyDescent="0.35">
      <c r="A507" s="40"/>
      <c r="B507" s="40"/>
      <c r="C507" s="40"/>
      <c r="D507" s="40"/>
      <c r="E507" s="40"/>
      <c r="F507" s="40"/>
    </row>
    <row r="508" spans="1:6" s="38" customFormat="1" x14ac:dyDescent="0.35">
      <c r="A508" s="40"/>
      <c r="B508" s="40"/>
      <c r="C508" s="40"/>
      <c r="D508" s="40"/>
      <c r="E508" s="40"/>
      <c r="F508" s="40"/>
    </row>
    <row r="509" spans="1:6" s="38" customFormat="1" x14ac:dyDescent="0.35">
      <c r="A509" s="40"/>
      <c r="B509" s="40"/>
      <c r="C509" s="40"/>
      <c r="D509" s="40"/>
      <c r="E509" s="40"/>
      <c r="F509" s="40"/>
    </row>
    <row r="510" spans="1:6" s="38" customFormat="1" x14ac:dyDescent="0.35">
      <c r="A510" s="40"/>
      <c r="B510" s="40"/>
      <c r="C510" s="40"/>
      <c r="D510" s="40"/>
      <c r="E510" s="40"/>
      <c r="F510" s="40"/>
    </row>
    <row r="511" spans="1:6" s="38" customFormat="1" x14ac:dyDescent="0.35">
      <c r="A511" s="40"/>
      <c r="B511" s="40"/>
      <c r="C511" s="40"/>
      <c r="D511" s="40"/>
      <c r="E511" s="40"/>
      <c r="F511" s="40"/>
    </row>
    <row r="512" spans="1:6" s="38" customFormat="1" x14ac:dyDescent="0.35">
      <c r="A512" s="40"/>
      <c r="B512" s="40"/>
      <c r="C512" s="40"/>
      <c r="D512" s="40"/>
      <c r="E512" s="40"/>
      <c r="F512" s="40"/>
    </row>
    <row r="513" spans="1:6" s="38" customFormat="1" x14ac:dyDescent="0.35">
      <c r="A513" s="40"/>
      <c r="B513" s="40"/>
      <c r="C513" s="40"/>
      <c r="D513" s="40"/>
      <c r="E513" s="40"/>
      <c r="F513" s="40"/>
    </row>
    <row r="514" spans="1:6" s="38" customFormat="1" x14ac:dyDescent="0.35">
      <c r="A514" s="40"/>
      <c r="B514" s="40"/>
      <c r="C514" s="40"/>
      <c r="D514" s="40"/>
      <c r="E514" s="40"/>
      <c r="F514" s="40"/>
    </row>
    <row r="515" spans="1:6" s="38" customFormat="1" x14ac:dyDescent="0.35">
      <c r="A515" s="40"/>
      <c r="B515" s="40"/>
      <c r="C515" s="40"/>
      <c r="D515" s="40"/>
      <c r="E515" s="40"/>
      <c r="F515" s="40"/>
    </row>
    <row r="516" spans="1:6" s="38" customFormat="1" x14ac:dyDescent="0.35">
      <c r="A516" s="40"/>
      <c r="B516" s="40"/>
      <c r="C516" s="40"/>
      <c r="D516" s="40"/>
      <c r="E516" s="40"/>
      <c r="F516" s="40"/>
    </row>
    <row r="517" spans="1:6" s="38" customFormat="1" x14ac:dyDescent="0.35">
      <c r="A517" s="40"/>
      <c r="B517" s="40"/>
      <c r="C517" s="40"/>
      <c r="D517" s="40"/>
      <c r="E517" s="40"/>
      <c r="F517" s="40"/>
    </row>
    <row r="518" spans="1:6" s="38" customFormat="1" x14ac:dyDescent="0.35">
      <c r="A518" s="40"/>
      <c r="B518" s="40"/>
      <c r="C518" s="40"/>
      <c r="D518" s="40"/>
      <c r="E518" s="40"/>
      <c r="F518" s="40"/>
    </row>
    <row r="519" spans="1:6" s="38" customFormat="1" x14ac:dyDescent="0.35">
      <c r="A519" s="40"/>
      <c r="B519" s="40"/>
      <c r="C519" s="40"/>
      <c r="D519" s="40"/>
      <c r="E519" s="40"/>
      <c r="F519" s="40"/>
    </row>
    <row r="520" spans="1:6" s="38" customFormat="1" x14ac:dyDescent="0.35">
      <c r="A520" s="40"/>
      <c r="B520" s="40"/>
      <c r="C520" s="40"/>
      <c r="D520" s="40"/>
      <c r="E520" s="40"/>
      <c r="F520" s="40"/>
    </row>
    <row r="521" spans="1:6" s="38" customFormat="1" x14ac:dyDescent="0.35">
      <c r="A521" s="40"/>
      <c r="B521" s="40"/>
      <c r="C521" s="40"/>
      <c r="D521" s="40"/>
      <c r="E521" s="40"/>
      <c r="F521" s="40"/>
    </row>
    <row r="522" spans="1:6" s="38" customFormat="1" x14ac:dyDescent="0.35">
      <c r="A522" s="40"/>
      <c r="B522" s="40"/>
      <c r="C522" s="40"/>
      <c r="D522" s="40"/>
      <c r="E522" s="40"/>
      <c r="F522" s="40"/>
    </row>
    <row r="523" spans="1:6" s="38" customFormat="1" x14ac:dyDescent="0.35">
      <c r="A523" s="40"/>
      <c r="B523" s="40"/>
      <c r="C523" s="40"/>
      <c r="D523" s="40"/>
      <c r="E523" s="40"/>
      <c r="F523" s="40"/>
    </row>
    <row r="524" spans="1:6" s="38" customFormat="1" x14ac:dyDescent="0.35">
      <c r="A524" s="40"/>
      <c r="B524" s="40"/>
      <c r="C524" s="40"/>
      <c r="D524" s="40"/>
      <c r="E524" s="40"/>
      <c r="F524" s="40"/>
    </row>
    <row r="525" spans="1:6" s="38" customFormat="1" x14ac:dyDescent="0.35">
      <c r="A525" s="40"/>
      <c r="B525" s="40"/>
      <c r="C525" s="40"/>
      <c r="D525" s="40"/>
      <c r="E525" s="40"/>
      <c r="F525" s="40"/>
    </row>
    <row r="526" spans="1:6" s="38" customFormat="1" x14ac:dyDescent="0.35">
      <c r="A526" s="40"/>
      <c r="B526" s="40"/>
      <c r="C526" s="40"/>
      <c r="D526" s="40"/>
      <c r="E526" s="40"/>
      <c r="F526" s="40"/>
    </row>
    <row r="527" spans="1:6" s="38" customFormat="1" x14ac:dyDescent="0.35">
      <c r="A527" s="40"/>
      <c r="B527" s="40"/>
      <c r="C527" s="40"/>
      <c r="D527" s="40"/>
      <c r="E527" s="40"/>
      <c r="F527" s="40"/>
    </row>
    <row r="528" spans="1:6" s="38" customFormat="1" x14ac:dyDescent="0.35">
      <c r="A528" s="40"/>
      <c r="B528" s="40"/>
      <c r="C528" s="40"/>
      <c r="D528" s="40"/>
      <c r="E528" s="40"/>
      <c r="F528" s="40"/>
    </row>
    <row r="529" spans="1:6" s="38" customFormat="1" x14ac:dyDescent="0.35">
      <c r="A529" s="40"/>
      <c r="B529" s="40"/>
      <c r="C529" s="40"/>
      <c r="D529" s="40"/>
      <c r="E529" s="40"/>
      <c r="F529" s="40"/>
    </row>
    <row r="530" spans="1:6" s="38" customFormat="1" x14ac:dyDescent="0.35">
      <c r="A530" s="40"/>
      <c r="B530" s="40"/>
      <c r="C530" s="40"/>
      <c r="D530" s="40"/>
      <c r="E530" s="40"/>
      <c r="F530" s="40"/>
    </row>
    <row r="531" spans="1:6" s="38" customFormat="1" x14ac:dyDescent="0.35">
      <c r="A531" s="40"/>
      <c r="B531" s="40"/>
      <c r="C531" s="40"/>
      <c r="D531" s="40"/>
      <c r="E531" s="40"/>
      <c r="F531" s="40"/>
    </row>
    <row r="532" spans="1:6" s="38" customFormat="1" x14ac:dyDescent="0.35">
      <c r="A532" s="40"/>
      <c r="B532" s="40"/>
      <c r="C532" s="40"/>
      <c r="D532" s="40"/>
      <c r="E532" s="40"/>
      <c r="F532" s="40"/>
    </row>
    <row r="533" spans="1:6" s="38" customFormat="1" x14ac:dyDescent="0.35">
      <c r="A533" s="40"/>
      <c r="B533" s="40"/>
      <c r="C533" s="40"/>
      <c r="D533" s="40"/>
      <c r="E533" s="40"/>
      <c r="F533" s="40"/>
    </row>
    <row r="534" spans="1:6" s="38" customFormat="1" x14ac:dyDescent="0.35">
      <c r="A534" s="40"/>
      <c r="B534" s="40"/>
      <c r="C534" s="40"/>
      <c r="D534" s="40"/>
      <c r="E534" s="40"/>
      <c r="F534" s="40"/>
    </row>
    <row r="535" spans="1:6" s="38" customFormat="1" x14ac:dyDescent="0.35">
      <c r="A535" s="40"/>
      <c r="B535" s="40"/>
      <c r="C535" s="40"/>
      <c r="D535" s="40"/>
      <c r="E535" s="40"/>
      <c r="F535" s="40"/>
    </row>
    <row r="536" spans="1:6" s="38" customFormat="1" x14ac:dyDescent="0.35">
      <c r="A536" s="40"/>
      <c r="B536" s="40"/>
      <c r="C536" s="40"/>
      <c r="D536" s="40"/>
      <c r="E536" s="40"/>
      <c r="F536" s="40"/>
    </row>
    <row r="537" spans="1:6" s="38" customFormat="1" x14ac:dyDescent="0.35">
      <c r="A537" s="40"/>
      <c r="B537" s="40"/>
      <c r="C537" s="40"/>
      <c r="D537" s="40"/>
      <c r="E537" s="40"/>
      <c r="F537" s="40"/>
    </row>
    <row r="538" spans="1:6" s="38" customFormat="1" x14ac:dyDescent="0.35">
      <c r="A538" s="40"/>
      <c r="B538" s="40"/>
      <c r="C538" s="40"/>
      <c r="D538" s="40"/>
      <c r="E538" s="40"/>
      <c r="F538" s="40"/>
    </row>
    <row r="539" spans="1:6" s="38" customFormat="1" x14ac:dyDescent="0.35">
      <c r="A539" s="40"/>
      <c r="B539" s="40"/>
      <c r="C539" s="40"/>
      <c r="D539" s="40"/>
      <c r="E539" s="40"/>
      <c r="F539" s="40"/>
    </row>
    <row r="540" spans="1:6" s="38" customFormat="1" x14ac:dyDescent="0.35">
      <c r="A540" s="40"/>
      <c r="B540" s="40"/>
      <c r="C540" s="40"/>
      <c r="D540" s="40"/>
      <c r="E540" s="40"/>
      <c r="F540" s="40"/>
    </row>
    <row r="541" spans="1:6" s="38" customFormat="1" x14ac:dyDescent="0.35">
      <c r="A541" s="40"/>
      <c r="B541" s="40"/>
      <c r="C541" s="40"/>
      <c r="D541" s="40"/>
      <c r="E541" s="40"/>
      <c r="F541" s="40"/>
    </row>
    <row r="542" spans="1:6" s="38" customFormat="1" x14ac:dyDescent="0.35">
      <c r="A542" s="40"/>
      <c r="B542" s="40"/>
      <c r="C542" s="40"/>
      <c r="D542" s="40"/>
      <c r="E542" s="40"/>
      <c r="F542" s="40"/>
    </row>
    <row r="543" spans="1:6" s="38" customFormat="1" x14ac:dyDescent="0.35">
      <c r="A543" s="40"/>
      <c r="B543" s="40"/>
      <c r="C543" s="40"/>
      <c r="D543" s="40"/>
      <c r="E543" s="40"/>
      <c r="F543" s="40"/>
    </row>
    <row r="544" spans="1:6" s="38" customFormat="1" x14ac:dyDescent="0.35">
      <c r="A544" s="40"/>
      <c r="B544" s="40"/>
      <c r="C544" s="40"/>
      <c r="D544" s="40"/>
      <c r="E544" s="40"/>
      <c r="F544" s="40"/>
    </row>
    <row r="545" spans="1:6" s="38" customFormat="1" x14ac:dyDescent="0.35">
      <c r="A545" s="40"/>
      <c r="B545" s="40"/>
      <c r="C545" s="40"/>
      <c r="D545" s="40"/>
      <c r="E545" s="40"/>
      <c r="F545" s="40"/>
    </row>
    <row r="546" spans="1:6" s="38" customFormat="1" x14ac:dyDescent="0.35">
      <c r="A546" s="40"/>
      <c r="B546" s="40"/>
      <c r="C546" s="40"/>
      <c r="D546" s="40"/>
      <c r="E546" s="40"/>
      <c r="F546" s="40"/>
    </row>
    <row r="547" spans="1:6" s="38" customFormat="1" x14ac:dyDescent="0.35">
      <c r="A547" s="40"/>
      <c r="B547" s="40"/>
      <c r="C547" s="40"/>
      <c r="D547" s="40"/>
      <c r="E547" s="40"/>
      <c r="F547" s="40"/>
    </row>
    <row r="548" spans="1:6" s="38" customFormat="1" x14ac:dyDescent="0.35">
      <c r="A548" s="40"/>
      <c r="B548" s="40"/>
      <c r="C548" s="40"/>
      <c r="D548" s="40"/>
      <c r="E548" s="40"/>
      <c r="F548" s="40"/>
    </row>
    <row r="549" spans="1:6" s="38" customFormat="1" x14ac:dyDescent="0.35">
      <c r="A549" s="40"/>
      <c r="B549" s="40"/>
      <c r="C549" s="40"/>
      <c r="D549" s="40"/>
      <c r="E549" s="40"/>
      <c r="F549" s="40"/>
    </row>
    <row r="550" spans="1:6" s="38" customFormat="1" x14ac:dyDescent="0.35">
      <c r="A550" s="40"/>
      <c r="B550" s="40"/>
      <c r="C550" s="40"/>
      <c r="D550" s="40"/>
      <c r="E550" s="40"/>
      <c r="F550" s="40"/>
    </row>
    <row r="551" spans="1:6" s="38" customFormat="1" x14ac:dyDescent="0.35">
      <c r="A551" s="40"/>
      <c r="B551" s="40"/>
      <c r="C551" s="40"/>
      <c r="D551" s="40"/>
      <c r="E551" s="40"/>
      <c r="F551" s="40"/>
    </row>
    <row r="552" spans="1:6" s="38" customFormat="1" x14ac:dyDescent="0.35">
      <c r="A552" s="40"/>
      <c r="B552" s="40"/>
      <c r="C552" s="40"/>
      <c r="D552" s="40"/>
      <c r="E552" s="40"/>
      <c r="F552" s="40"/>
    </row>
    <row r="553" spans="1:6" s="38" customFormat="1" x14ac:dyDescent="0.35">
      <c r="A553" s="40"/>
      <c r="B553" s="40"/>
      <c r="C553" s="40"/>
      <c r="D553" s="40"/>
      <c r="E553" s="40"/>
      <c r="F553" s="40"/>
    </row>
    <row r="554" spans="1:6" s="38" customFormat="1" x14ac:dyDescent="0.35">
      <c r="A554" s="40"/>
      <c r="B554" s="40"/>
      <c r="C554" s="40"/>
      <c r="D554" s="40"/>
      <c r="E554" s="40"/>
      <c r="F554" s="40"/>
    </row>
    <row r="555" spans="1:6" s="38" customFormat="1" x14ac:dyDescent="0.35">
      <c r="A555" s="40"/>
      <c r="B555" s="40"/>
      <c r="C555" s="40"/>
      <c r="D555" s="40"/>
      <c r="E555" s="40"/>
      <c r="F555" s="40"/>
    </row>
    <row r="556" spans="1:6" s="38" customFormat="1" x14ac:dyDescent="0.35">
      <c r="A556" s="40"/>
      <c r="B556" s="40"/>
      <c r="C556" s="40"/>
      <c r="D556" s="40"/>
      <c r="E556" s="40"/>
      <c r="F556" s="40"/>
    </row>
    <row r="557" spans="1:6" s="38" customFormat="1" x14ac:dyDescent="0.35">
      <c r="A557" s="40"/>
      <c r="B557" s="40"/>
      <c r="C557" s="40"/>
      <c r="D557" s="40"/>
      <c r="E557" s="40"/>
      <c r="F557" s="40"/>
    </row>
    <row r="558" spans="1:6" s="38" customFormat="1" x14ac:dyDescent="0.35">
      <c r="A558" s="40"/>
      <c r="B558" s="40"/>
      <c r="C558" s="40"/>
      <c r="D558" s="40"/>
      <c r="E558" s="40"/>
      <c r="F558" s="40"/>
    </row>
    <row r="559" spans="1:6" s="38" customFormat="1" x14ac:dyDescent="0.35">
      <c r="A559" s="40"/>
      <c r="B559" s="40"/>
      <c r="C559" s="40"/>
      <c r="D559" s="40"/>
      <c r="E559" s="40"/>
      <c r="F559" s="40"/>
    </row>
    <row r="560" spans="1:6" s="38" customFormat="1" x14ac:dyDescent="0.35">
      <c r="A560" s="40"/>
      <c r="B560" s="40"/>
      <c r="C560" s="40"/>
      <c r="D560" s="40"/>
      <c r="E560" s="40"/>
      <c r="F560" s="40"/>
    </row>
    <row r="561" spans="1:6" s="38" customFormat="1" x14ac:dyDescent="0.35">
      <c r="A561" s="40"/>
      <c r="B561" s="40"/>
      <c r="C561" s="40"/>
      <c r="D561" s="40"/>
      <c r="E561" s="40"/>
      <c r="F561" s="40"/>
    </row>
    <row r="562" spans="1:6" s="38" customFormat="1" x14ac:dyDescent="0.35">
      <c r="A562" s="40"/>
      <c r="B562" s="40"/>
      <c r="C562" s="40"/>
      <c r="D562" s="40"/>
      <c r="E562" s="40"/>
      <c r="F562" s="40"/>
    </row>
    <row r="563" spans="1:6" s="38" customFormat="1" x14ac:dyDescent="0.35">
      <c r="A563" s="40"/>
      <c r="B563" s="40"/>
      <c r="C563" s="40"/>
      <c r="D563" s="40"/>
      <c r="E563" s="40"/>
      <c r="F563" s="40"/>
    </row>
    <row r="564" spans="1:6" s="38" customFormat="1" x14ac:dyDescent="0.35">
      <c r="A564" s="40"/>
      <c r="B564" s="40"/>
      <c r="C564" s="40"/>
      <c r="D564" s="40"/>
      <c r="E564" s="40"/>
      <c r="F564" s="40"/>
    </row>
    <row r="565" spans="1:6" s="38" customFormat="1" x14ac:dyDescent="0.35">
      <c r="A565" s="40"/>
      <c r="B565" s="40"/>
      <c r="C565" s="40"/>
      <c r="D565" s="40"/>
      <c r="E565" s="40"/>
      <c r="F565" s="40"/>
    </row>
    <row r="566" spans="1:6" s="38" customFormat="1" x14ac:dyDescent="0.35">
      <c r="A566" s="40"/>
      <c r="B566" s="40"/>
      <c r="C566" s="40"/>
      <c r="D566" s="40"/>
      <c r="E566" s="40"/>
      <c r="F566" s="40"/>
    </row>
    <row r="567" spans="1:6" s="38" customFormat="1" x14ac:dyDescent="0.35">
      <c r="A567" s="40"/>
      <c r="B567" s="40"/>
      <c r="C567" s="40"/>
      <c r="D567" s="40"/>
      <c r="E567" s="40"/>
      <c r="F567" s="40"/>
    </row>
    <row r="568" spans="1:6" s="38" customFormat="1" x14ac:dyDescent="0.35">
      <c r="A568" s="40"/>
      <c r="B568" s="40"/>
      <c r="C568" s="40"/>
      <c r="D568" s="40"/>
      <c r="E568" s="40"/>
      <c r="F568" s="40"/>
    </row>
    <row r="569" spans="1:6" s="38" customFormat="1" x14ac:dyDescent="0.35">
      <c r="A569" s="40"/>
      <c r="B569" s="40"/>
      <c r="C569" s="40"/>
      <c r="D569" s="40"/>
      <c r="E569" s="40"/>
      <c r="F569" s="40"/>
    </row>
    <row r="570" spans="1:6" s="38" customFormat="1" x14ac:dyDescent="0.35">
      <c r="A570" s="40"/>
      <c r="B570" s="40"/>
      <c r="C570" s="40"/>
      <c r="D570" s="40"/>
      <c r="E570" s="40"/>
      <c r="F570" s="40"/>
    </row>
    <row r="571" spans="1:6" s="38" customFormat="1" x14ac:dyDescent="0.35">
      <c r="A571" s="40"/>
      <c r="B571" s="40"/>
      <c r="C571" s="40"/>
      <c r="D571" s="40"/>
      <c r="E571" s="40"/>
      <c r="F571" s="40"/>
    </row>
    <row r="572" spans="1:6" s="38" customFormat="1" x14ac:dyDescent="0.35">
      <c r="A572" s="40"/>
      <c r="B572" s="40"/>
      <c r="C572" s="40"/>
      <c r="D572" s="40"/>
      <c r="E572" s="40"/>
      <c r="F572" s="40"/>
    </row>
    <row r="573" spans="1:6" s="38" customFormat="1" x14ac:dyDescent="0.35">
      <c r="A573" s="40"/>
      <c r="B573" s="40"/>
      <c r="C573" s="40"/>
      <c r="D573" s="40"/>
      <c r="E573" s="40"/>
      <c r="F573" s="40"/>
    </row>
    <row r="574" spans="1:6" s="38" customFormat="1" x14ac:dyDescent="0.35">
      <c r="A574" s="40"/>
      <c r="B574" s="40"/>
      <c r="C574" s="40"/>
      <c r="D574" s="40"/>
      <c r="E574" s="40"/>
      <c r="F574" s="40"/>
    </row>
    <row r="575" spans="1:6" s="38" customFormat="1" x14ac:dyDescent="0.35">
      <c r="A575" s="40"/>
      <c r="B575" s="40"/>
      <c r="C575" s="40"/>
      <c r="D575" s="40"/>
      <c r="E575" s="40"/>
      <c r="F575" s="40"/>
    </row>
    <row r="576" spans="1:6" s="38" customFormat="1" x14ac:dyDescent="0.35">
      <c r="A576" s="40"/>
      <c r="B576" s="40"/>
      <c r="C576" s="40"/>
      <c r="D576" s="40"/>
      <c r="E576" s="40"/>
      <c r="F576" s="40"/>
    </row>
    <row r="577" spans="1:6" s="38" customFormat="1" x14ac:dyDescent="0.35">
      <c r="A577" s="40"/>
      <c r="B577" s="40"/>
      <c r="C577" s="40"/>
      <c r="D577" s="40"/>
      <c r="E577" s="40"/>
      <c r="F577" s="40"/>
    </row>
    <row r="578" spans="1:6" s="38" customFormat="1" x14ac:dyDescent="0.35">
      <c r="A578" s="40"/>
      <c r="B578" s="40"/>
      <c r="C578" s="40"/>
      <c r="D578" s="40"/>
      <c r="E578" s="40"/>
      <c r="F578" s="40"/>
    </row>
    <row r="579" spans="1:6" s="38" customFormat="1" x14ac:dyDescent="0.35">
      <c r="A579" s="40"/>
      <c r="B579" s="40"/>
      <c r="C579" s="40"/>
      <c r="D579" s="40"/>
      <c r="E579" s="40"/>
      <c r="F579" s="40"/>
    </row>
    <row r="580" spans="1:6" s="38" customFormat="1" x14ac:dyDescent="0.35">
      <c r="A580" s="40"/>
      <c r="B580" s="40"/>
      <c r="C580" s="40"/>
      <c r="D580" s="40"/>
      <c r="E580" s="40"/>
      <c r="F580" s="40"/>
    </row>
    <row r="581" spans="1:6" s="38" customFormat="1" x14ac:dyDescent="0.35">
      <c r="A581" s="40"/>
      <c r="B581" s="40"/>
      <c r="C581" s="40"/>
      <c r="D581" s="40"/>
      <c r="E581" s="40"/>
      <c r="F581" s="40"/>
    </row>
    <row r="582" spans="1:6" s="38" customFormat="1" x14ac:dyDescent="0.35">
      <c r="A582" s="40"/>
      <c r="B582" s="40"/>
      <c r="C582" s="40"/>
      <c r="D582" s="40"/>
      <c r="E582" s="40"/>
      <c r="F582" s="40"/>
    </row>
    <row r="583" spans="1:6" s="38" customFormat="1" x14ac:dyDescent="0.35">
      <c r="A583" s="40"/>
      <c r="B583" s="40"/>
      <c r="C583" s="40"/>
      <c r="D583" s="40"/>
      <c r="E583" s="40"/>
      <c r="F583" s="40"/>
    </row>
    <row r="584" spans="1:6" s="38" customFormat="1" x14ac:dyDescent="0.35">
      <c r="A584" s="40"/>
      <c r="B584" s="40"/>
      <c r="C584" s="40"/>
      <c r="D584" s="40"/>
      <c r="E584" s="40"/>
      <c r="F584" s="40"/>
    </row>
    <row r="585" spans="1:6" s="38" customFormat="1" x14ac:dyDescent="0.35">
      <c r="A585" s="40"/>
      <c r="B585" s="40"/>
      <c r="C585" s="40"/>
      <c r="D585" s="40"/>
      <c r="E585" s="40"/>
      <c r="F585" s="40"/>
    </row>
    <row r="586" spans="1:6" s="38" customFormat="1" x14ac:dyDescent="0.35">
      <c r="A586" s="40"/>
      <c r="B586" s="40"/>
      <c r="C586" s="40"/>
      <c r="D586" s="40"/>
      <c r="E586" s="40"/>
      <c r="F586" s="40"/>
    </row>
    <row r="587" spans="1:6" s="38" customFormat="1" x14ac:dyDescent="0.35">
      <c r="A587" s="40"/>
      <c r="B587" s="40"/>
      <c r="C587" s="40"/>
      <c r="D587" s="40"/>
      <c r="E587" s="40"/>
      <c r="F587" s="40"/>
    </row>
    <row r="588" spans="1:6" s="38" customFormat="1" x14ac:dyDescent="0.35">
      <c r="A588" s="40"/>
      <c r="B588" s="40"/>
      <c r="C588" s="40"/>
      <c r="D588" s="40"/>
      <c r="E588" s="40"/>
      <c r="F588" s="40"/>
    </row>
    <row r="589" spans="1:6" s="38" customFormat="1" x14ac:dyDescent="0.35">
      <c r="A589" s="40"/>
      <c r="B589" s="40"/>
      <c r="C589" s="40"/>
      <c r="D589" s="40"/>
      <c r="E589" s="40"/>
      <c r="F589" s="40"/>
    </row>
    <row r="590" spans="1:6" s="38" customFormat="1" x14ac:dyDescent="0.35">
      <c r="A590" s="40"/>
      <c r="B590" s="40"/>
      <c r="C590" s="40"/>
      <c r="D590" s="40"/>
      <c r="E590" s="40"/>
      <c r="F590" s="40"/>
    </row>
    <row r="591" spans="1:6" s="38" customFormat="1" x14ac:dyDescent="0.35">
      <c r="A591" s="40"/>
      <c r="B591" s="40"/>
      <c r="C591" s="40"/>
      <c r="D591" s="40"/>
      <c r="E591" s="40"/>
      <c r="F591" s="40"/>
    </row>
    <row r="592" spans="1:6" s="38" customFormat="1" x14ac:dyDescent="0.35">
      <c r="A592" s="40"/>
      <c r="B592" s="40"/>
      <c r="C592" s="40"/>
      <c r="D592" s="40"/>
      <c r="E592" s="40"/>
      <c r="F592" s="40"/>
    </row>
    <row r="593" spans="1:6" s="38" customFormat="1" x14ac:dyDescent="0.35">
      <c r="A593" s="40"/>
      <c r="B593" s="40"/>
      <c r="C593" s="40"/>
      <c r="D593" s="40"/>
      <c r="E593" s="40"/>
      <c r="F593" s="40"/>
    </row>
    <row r="594" spans="1:6" s="38" customFormat="1" x14ac:dyDescent="0.35">
      <c r="A594" s="40"/>
      <c r="B594" s="40"/>
      <c r="C594" s="40"/>
      <c r="D594" s="40"/>
      <c r="E594" s="40"/>
      <c r="F594" s="40"/>
    </row>
    <row r="595" spans="1:6" s="38" customFormat="1" x14ac:dyDescent="0.35">
      <c r="A595" s="40"/>
      <c r="B595" s="40"/>
      <c r="C595" s="40"/>
      <c r="D595" s="40"/>
      <c r="E595" s="40"/>
      <c r="F595" s="40"/>
    </row>
    <row r="596" spans="1:6" s="38" customFormat="1" x14ac:dyDescent="0.35">
      <c r="A596" s="40"/>
      <c r="B596" s="40"/>
      <c r="C596" s="40"/>
      <c r="D596" s="40"/>
      <c r="E596" s="40"/>
      <c r="F596" s="40"/>
    </row>
    <row r="597" spans="1:6" s="38" customFormat="1" x14ac:dyDescent="0.35">
      <c r="A597" s="40"/>
      <c r="B597" s="40"/>
      <c r="C597" s="40"/>
      <c r="D597" s="40"/>
      <c r="E597" s="40"/>
      <c r="F597" s="40"/>
    </row>
    <row r="598" spans="1:6" s="38" customFormat="1" x14ac:dyDescent="0.35">
      <c r="A598" s="40"/>
      <c r="B598" s="40"/>
      <c r="C598" s="40"/>
      <c r="D598" s="40"/>
      <c r="E598" s="40"/>
      <c r="F598" s="40"/>
    </row>
    <row r="599" spans="1:6" s="38" customFormat="1" x14ac:dyDescent="0.35">
      <c r="A599" s="40"/>
      <c r="B599" s="40"/>
      <c r="C599" s="40"/>
      <c r="D599" s="40"/>
      <c r="E599" s="40"/>
      <c r="F599" s="40"/>
    </row>
    <row r="600" spans="1:6" s="38" customFormat="1" x14ac:dyDescent="0.35">
      <c r="A600" s="40"/>
      <c r="B600" s="40"/>
      <c r="C600" s="40"/>
      <c r="D600" s="40"/>
      <c r="E600" s="40"/>
      <c r="F600" s="40"/>
    </row>
    <row r="601" spans="1:6" s="38" customFormat="1" x14ac:dyDescent="0.35">
      <c r="A601" s="40"/>
      <c r="B601" s="40"/>
      <c r="C601" s="40"/>
      <c r="D601" s="40"/>
      <c r="E601" s="40"/>
      <c r="F601" s="40"/>
    </row>
    <row r="602" spans="1:6" s="38" customFormat="1" x14ac:dyDescent="0.35">
      <c r="A602" s="40"/>
      <c r="B602" s="40"/>
      <c r="C602" s="40"/>
      <c r="D602" s="40"/>
      <c r="E602" s="40"/>
      <c r="F602" s="40"/>
    </row>
    <row r="603" spans="1:6" s="38" customFormat="1" x14ac:dyDescent="0.35">
      <c r="A603" s="40"/>
      <c r="B603" s="40"/>
      <c r="C603" s="40"/>
      <c r="D603" s="40"/>
      <c r="E603" s="40"/>
      <c r="F603" s="40"/>
    </row>
    <row r="604" spans="1:6" s="38" customFormat="1" x14ac:dyDescent="0.35">
      <c r="A604" s="40"/>
      <c r="B604" s="40"/>
      <c r="C604" s="40"/>
      <c r="D604" s="40"/>
      <c r="E604" s="40"/>
      <c r="F604" s="40"/>
    </row>
    <row r="605" spans="1:6" s="38" customFormat="1" x14ac:dyDescent="0.35">
      <c r="A605" s="40"/>
      <c r="B605" s="40"/>
      <c r="C605" s="40"/>
      <c r="D605" s="40"/>
      <c r="E605" s="40"/>
      <c r="F605" s="40"/>
    </row>
    <row r="606" spans="1:6" s="38" customFormat="1" x14ac:dyDescent="0.35">
      <c r="A606" s="40"/>
      <c r="B606" s="40"/>
      <c r="C606" s="40"/>
      <c r="D606" s="40"/>
      <c r="E606" s="40"/>
      <c r="F606" s="40"/>
    </row>
    <row r="607" spans="1:6" s="38" customFormat="1" x14ac:dyDescent="0.35">
      <c r="A607" s="40"/>
      <c r="B607" s="40"/>
      <c r="C607" s="40"/>
      <c r="D607" s="40"/>
      <c r="E607" s="40"/>
      <c r="F607" s="40"/>
    </row>
    <row r="608" spans="1:6" s="38" customFormat="1" x14ac:dyDescent="0.35">
      <c r="A608" s="40"/>
      <c r="B608" s="40"/>
      <c r="C608" s="40"/>
      <c r="D608" s="40"/>
      <c r="E608" s="40"/>
      <c r="F608" s="40"/>
    </row>
    <row r="609" spans="1:6" s="38" customFormat="1" x14ac:dyDescent="0.35">
      <c r="A609" s="40"/>
      <c r="B609" s="40"/>
      <c r="C609" s="40"/>
      <c r="D609" s="40"/>
      <c r="E609" s="40"/>
      <c r="F609" s="40"/>
    </row>
    <row r="610" spans="1:6" s="38" customFormat="1" x14ac:dyDescent="0.35">
      <c r="A610" s="40"/>
      <c r="B610" s="40"/>
      <c r="C610" s="40"/>
      <c r="D610" s="40"/>
      <c r="E610" s="40"/>
      <c r="F610" s="40"/>
    </row>
    <row r="611" spans="1:6" s="38" customFormat="1" x14ac:dyDescent="0.35">
      <c r="A611" s="40"/>
      <c r="B611" s="40"/>
      <c r="C611" s="40"/>
      <c r="D611" s="40"/>
      <c r="E611" s="40"/>
      <c r="F611" s="40"/>
    </row>
    <row r="612" spans="1:6" s="38" customFormat="1" x14ac:dyDescent="0.35">
      <c r="A612" s="40"/>
      <c r="B612" s="40"/>
      <c r="C612" s="40"/>
      <c r="D612" s="40"/>
      <c r="E612" s="40"/>
      <c r="F612" s="40"/>
    </row>
    <row r="613" spans="1:6" s="38" customFormat="1" x14ac:dyDescent="0.35">
      <c r="A613" s="40"/>
      <c r="B613" s="40"/>
      <c r="C613" s="40"/>
      <c r="D613" s="40"/>
      <c r="E613" s="40"/>
      <c r="F613" s="40"/>
    </row>
    <row r="614" spans="1:6" s="38" customFormat="1" x14ac:dyDescent="0.35">
      <c r="A614" s="40"/>
      <c r="B614" s="40"/>
      <c r="C614" s="40"/>
      <c r="D614" s="40"/>
      <c r="E614" s="40"/>
      <c r="F614" s="40"/>
    </row>
    <row r="615" spans="1:6" s="38" customFormat="1" x14ac:dyDescent="0.35">
      <c r="A615" s="40"/>
      <c r="B615" s="40"/>
      <c r="C615" s="40"/>
      <c r="D615" s="40"/>
      <c r="E615" s="40"/>
      <c r="F615" s="40"/>
    </row>
    <row r="616" spans="1:6" s="38" customFormat="1" x14ac:dyDescent="0.35">
      <c r="A616" s="40"/>
      <c r="B616" s="40"/>
      <c r="C616" s="40"/>
      <c r="D616" s="40"/>
      <c r="E616" s="40"/>
      <c r="F616" s="40"/>
    </row>
    <row r="617" spans="1:6" s="38" customFormat="1" x14ac:dyDescent="0.35">
      <c r="A617" s="40"/>
      <c r="B617" s="40"/>
      <c r="C617" s="40"/>
      <c r="D617" s="40"/>
      <c r="E617" s="40"/>
      <c r="F617" s="40"/>
    </row>
    <row r="618" spans="1:6" s="38" customFormat="1" x14ac:dyDescent="0.35">
      <c r="A618" s="40"/>
      <c r="B618" s="40"/>
      <c r="C618" s="40"/>
      <c r="D618" s="40"/>
      <c r="E618" s="40"/>
      <c r="F618" s="40"/>
    </row>
    <row r="619" spans="1:6" s="38" customFormat="1" x14ac:dyDescent="0.35">
      <c r="A619" s="40"/>
      <c r="B619" s="40"/>
      <c r="C619" s="40"/>
      <c r="D619" s="40"/>
      <c r="E619" s="40"/>
      <c r="F619" s="40"/>
    </row>
    <row r="620" spans="1:6" s="38" customFormat="1" x14ac:dyDescent="0.35">
      <c r="A620" s="40"/>
      <c r="B620" s="40"/>
      <c r="C620" s="40"/>
      <c r="D620" s="40"/>
      <c r="E620" s="40"/>
      <c r="F620" s="40"/>
    </row>
    <row r="621" spans="1:6" s="38" customFormat="1" x14ac:dyDescent="0.35">
      <c r="A621" s="40"/>
      <c r="B621" s="40"/>
      <c r="C621" s="40"/>
      <c r="D621" s="40"/>
      <c r="E621" s="40"/>
      <c r="F621" s="40"/>
    </row>
    <row r="622" spans="1:6" s="38" customFormat="1" x14ac:dyDescent="0.35">
      <c r="A622" s="40"/>
      <c r="B622" s="40"/>
      <c r="C622" s="40"/>
      <c r="D622" s="40"/>
      <c r="E622" s="40"/>
      <c r="F622" s="40"/>
    </row>
    <row r="623" spans="1:6" s="38" customFormat="1" x14ac:dyDescent="0.35">
      <c r="A623" s="40"/>
      <c r="B623" s="40"/>
      <c r="C623" s="40"/>
      <c r="D623" s="40"/>
      <c r="E623" s="40"/>
      <c r="F623" s="40"/>
    </row>
    <row r="624" spans="1:6" s="38" customFormat="1" x14ac:dyDescent="0.35">
      <c r="A624" s="40"/>
      <c r="B624" s="40"/>
      <c r="C624" s="40"/>
      <c r="D624" s="40"/>
      <c r="E624" s="40"/>
      <c r="F624" s="40"/>
    </row>
    <row r="625" spans="1:6" s="38" customFormat="1" x14ac:dyDescent="0.35">
      <c r="A625" s="40"/>
      <c r="B625" s="40"/>
      <c r="C625" s="40"/>
      <c r="D625" s="40"/>
      <c r="E625" s="40"/>
      <c r="F625" s="40"/>
    </row>
    <row r="626" spans="1:6" s="38" customFormat="1" x14ac:dyDescent="0.35">
      <c r="A626" s="40"/>
      <c r="B626" s="40"/>
      <c r="C626" s="40"/>
      <c r="D626" s="40"/>
      <c r="E626" s="40"/>
      <c r="F626" s="40"/>
    </row>
    <row r="627" spans="1:6" s="38" customFormat="1" x14ac:dyDescent="0.35">
      <c r="A627" s="40"/>
      <c r="B627" s="40"/>
      <c r="C627" s="40"/>
      <c r="D627" s="40"/>
      <c r="E627" s="40"/>
      <c r="F627" s="40"/>
    </row>
    <row r="628" spans="1:6" s="38" customFormat="1" x14ac:dyDescent="0.35">
      <c r="A628" s="40"/>
      <c r="B628" s="40"/>
      <c r="C628" s="40"/>
      <c r="D628" s="40"/>
      <c r="E628" s="40"/>
      <c r="F628" s="40"/>
    </row>
    <row r="629" spans="1:6" s="38" customFormat="1" x14ac:dyDescent="0.35">
      <c r="A629" s="40"/>
      <c r="B629" s="40"/>
      <c r="C629" s="40"/>
      <c r="D629" s="40"/>
      <c r="E629" s="40"/>
      <c r="F629" s="40"/>
    </row>
    <row r="630" spans="1:6" s="38" customFormat="1" x14ac:dyDescent="0.35">
      <c r="A630" s="40"/>
      <c r="B630" s="40"/>
      <c r="C630" s="40"/>
      <c r="D630" s="40"/>
      <c r="E630" s="40"/>
      <c r="F630" s="40"/>
    </row>
    <row r="631" spans="1:6" s="38" customFormat="1" x14ac:dyDescent="0.35">
      <c r="A631" s="40"/>
      <c r="B631" s="40"/>
      <c r="C631" s="40"/>
      <c r="D631" s="40"/>
      <c r="E631" s="40"/>
      <c r="F631" s="40"/>
    </row>
    <row r="632" spans="1:6" s="38" customFormat="1" x14ac:dyDescent="0.35">
      <c r="A632" s="40"/>
      <c r="B632" s="40"/>
      <c r="C632" s="40"/>
      <c r="D632" s="40"/>
      <c r="E632" s="40"/>
      <c r="F632" s="40"/>
    </row>
    <row r="633" spans="1:6" s="38" customFormat="1" x14ac:dyDescent="0.35">
      <c r="A633" s="40"/>
      <c r="B633" s="40"/>
      <c r="C633" s="40"/>
      <c r="D633" s="40"/>
      <c r="E633" s="40"/>
      <c r="F633" s="40"/>
    </row>
    <row r="634" spans="1:6" s="38" customFormat="1" x14ac:dyDescent="0.35">
      <c r="A634" s="40"/>
      <c r="B634" s="40"/>
      <c r="C634" s="40"/>
      <c r="D634" s="40"/>
      <c r="E634" s="40"/>
      <c r="F634" s="40"/>
    </row>
    <row r="635" spans="1:6" s="38" customFormat="1" x14ac:dyDescent="0.35">
      <c r="A635" s="40"/>
      <c r="B635" s="40"/>
      <c r="C635" s="40"/>
      <c r="D635" s="40"/>
      <c r="E635" s="40"/>
      <c r="F635" s="40"/>
    </row>
    <row r="636" spans="1:6" s="38" customFormat="1" x14ac:dyDescent="0.35">
      <c r="A636" s="40"/>
      <c r="B636" s="40"/>
      <c r="C636" s="40"/>
      <c r="D636" s="40"/>
      <c r="E636" s="40"/>
      <c r="F636" s="40"/>
    </row>
    <row r="637" spans="1:6" s="38" customFormat="1" x14ac:dyDescent="0.35">
      <c r="A637" s="40"/>
      <c r="B637" s="40"/>
      <c r="C637" s="40"/>
      <c r="D637" s="40"/>
      <c r="E637" s="40"/>
      <c r="F637" s="40"/>
    </row>
    <row r="638" spans="1:6" s="38" customFormat="1" x14ac:dyDescent="0.35">
      <c r="A638" s="40"/>
      <c r="B638" s="40"/>
      <c r="C638" s="40"/>
      <c r="D638" s="40"/>
      <c r="E638" s="40"/>
      <c r="F638" s="40"/>
    </row>
    <row r="639" spans="1:6" s="38" customFormat="1" x14ac:dyDescent="0.35">
      <c r="A639" s="40"/>
      <c r="B639" s="40"/>
      <c r="C639" s="40"/>
      <c r="D639" s="40"/>
      <c r="E639" s="40"/>
      <c r="F639" s="40"/>
    </row>
    <row r="640" spans="1:6" s="38" customFormat="1" x14ac:dyDescent="0.35">
      <c r="A640" s="40"/>
      <c r="B640" s="40"/>
      <c r="C640" s="40"/>
      <c r="D640" s="40"/>
      <c r="E640" s="40"/>
      <c r="F640" s="40"/>
    </row>
    <row r="641" spans="1:6" s="38" customFormat="1" x14ac:dyDescent="0.35">
      <c r="A641" s="40"/>
      <c r="B641" s="40"/>
      <c r="C641" s="40"/>
      <c r="D641" s="40"/>
      <c r="E641" s="40"/>
      <c r="F641" s="40"/>
    </row>
    <row r="642" spans="1:6" s="38" customFormat="1" x14ac:dyDescent="0.35">
      <c r="A642" s="40"/>
      <c r="B642" s="40"/>
      <c r="C642" s="40"/>
      <c r="D642" s="40"/>
      <c r="E642" s="40"/>
      <c r="F642" s="40"/>
    </row>
    <row r="643" spans="1:6" s="38" customFormat="1" x14ac:dyDescent="0.35">
      <c r="A643" s="40"/>
      <c r="B643" s="40"/>
      <c r="C643" s="40"/>
      <c r="D643" s="40"/>
      <c r="E643" s="40"/>
      <c r="F643" s="40"/>
    </row>
    <row r="644" spans="1:6" s="38" customFormat="1" x14ac:dyDescent="0.35">
      <c r="A644" s="40"/>
      <c r="B644" s="40"/>
      <c r="C644" s="40"/>
      <c r="D644" s="40"/>
      <c r="E644" s="40"/>
      <c r="F644" s="40"/>
    </row>
    <row r="645" spans="1:6" s="38" customFormat="1" x14ac:dyDescent="0.35">
      <c r="A645" s="40"/>
      <c r="B645" s="40"/>
      <c r="C645" s="40"/>
      <c r="D645" s="40"/>
      <c r="E645" s="40"/>
      <c r="F645" s="40"/>
    </row>
    <row r="646" spans="1:6" s="38" customFormat="1" x14ac:dyDescent="0.35">
      <c r="A646" s="40"/>
      <c r="B646" s="40"/>
      <c r="C646" s="40"/>
      <c r="D646" s="40"/>
      <c r="E646" s="40"/>
      <c r="F646" s="40"/>
    </row>
    <row r="647" spans="1:6" s="38" customFormat="1" x14ac:dyDescent="0.35">
      <c r="A647" s="40"/>
      <c r="B647" s="40"/>
      <c r="C647" s="40"/>
      <c r="D647" s="40"/>
      <c r="E647" s="40"/>
      <c r="F647" s="40"/>
    </row>
    <row r="648" spans="1:6" s="38" customFormat="1" x14ac:dyDescent="0.35">
      <c r="A648" s="40"/>
      <c r="B648" s="40"/>
      <c r="C648" s="40"/>
      <c r="D648" s="40"/>
      <c r="E648" s="40"/>
      <c r="F648" s="40"/>
    </row>
    <row r="649" spans="1:6" s="38" customFormat="1" x14ac:dyDescent="0.35">
      <c r="A649" s="40"/>
      <c r="B649" s="40"/>
      <c r="C649" s="40"/>
      <c r="D649" s="40"/>
      <c r="E649" s="40"/>
      <c r="F649" s="40"/>
    </row>
    <row r="650" spans="1:6" s="38" customFormat="1" x14ac:dyDescent="0.35">
      <c r="A650" s="40"/>
      <c r="B650" s="40"/>
      <c r="C650" s="40"/>
      <c r="D650" s="40"/>
      <c r="E650" s="40"/>
      <c r="F650" s="40"/>
    </row>
    <row r="651" spans="1:6" s="38" customFormat="1" x14ac:dyDescent="0.35">
      <c r="A651" s="40"/>
      <c r="B651" s="40"/>
      <c r="C651" s="40"/>
      <c r="D651" s="40"/>
      <c r="E651" s="40"/>
      <c r="F651" s="40"/>
    </row>
    <row r="652" spans="1:6" s="38" customFormat="1" x14ac:dyDescent="0.35">
      <c r="A652" s="40"/>
      <c r="B652" s="40"/>
      <c r="C652" s="40"/>
      <c r="D652" s="40"/>
      <c r="E652" s="40"/>
      <c r="F652" s="40"/>
    </row>
    <row r="653" spans="1:6" s="38" customFormat="1" x14ac:dyDescent="0.35">
      <c r="A653" s="40"/>
      <c r="B653" s="40"/>
      <c r="C653" s="40"/>
      <c r="D653" s="40"/>
      <c r="E653" s="40"/>
      <c r="F653" s="40"/>
    </row>
    <row r="654" spans="1:6" s="38" customFormat="1" x14ac:dyDescent="0.35">
      <c r="A654" s="40"/>
      <c r="B654" s="40"/>
      <c r="C654" s="40"/>
      <c r="D654" s="40"/>
      <c r="E654" s="40"/>
      <c r="F654" s="40"/>
    </row>
    <row r="655" spans="1:6" s="38" customFormat="1" x14ac:dyDescent="0.35">
      <c r="A655" s="40"/>
      <c r="B655" s="40"/>
      <c r="C655" s="40"/>
      <c r="D655" s="40"/>
      <c r="E655" s="40"/>
      <c r="F655" s="40"/>
    </row>
    <row r="656" spans="1:6" s="38" customFormat="1" x14ac:dyDescent="0.35">
      <c r="A656" s="40"/>
      <c r="B656" s="40"/>
      <c r="C656" s="40"/>
      <c r="D656" s="40"/>
      <c r="E656" s="40"/>
      <c r="F656" s="40"/>
    </row>
    <row r="657" spans="1:6" s="38" customFormat="1" x14ac:dyDescent="0.35">
      <c r="A657" s="40"/>
      <c r="B657" s="40"/>
      <c r="C657" s="40"/>
      <c r="D657" s="40"/>
      <c r="E657" s="40"/>
      <c r="F657" s="40"/>
    </row>
    <row r="658" spans="1:6" s="38" customFormat="1" x14ac:dyDescent="0.35">
      <c r="A658" s="40"/>
      <c r="B658" s="40"/>
      <c r="C658" s="40"/>
      <c r="D658" s="40"/>
      <c r="E658" s="40"/>
      <c r="F658" s="40"/>
    </row>
    <row r="659" spans="1:6" s="38" customFormat="1" x14ac:dyDescent="0.35">
      <c r="A659" s="40"/>
      <c r="B659" s="40"/>
      <c r="C659" s="40"/>
      <c r="D659" s="40"/>
      <c r="E659" s="40"/>
      <c r="F659" s="40"/>
    </row>
    <row r="660" spans="1:6" s="38" customFormat="1" x14ac:dyDescent="0.35">
      <c r="A660" s="40"/>
      <c r="B660" s="40"/>
      <c r="C660" s="40"/>
      <c r="D660" s="40"/>
      <c r="E660" s="40"/>
      <c r="F660" s="40"/>
    </row>
    <row r="661" spans="1:6" s="38" customFormat="1" x14ac:dyDescent="0.35">
      <c r="A661" s="40"/>
      <c r="B661" s="40"/>
      <c r="C661" s="40"/>
      <c r="D661" s="40"/>
      <c r="E661" s="40"/>
      <c r="F661" s="40"/>
    </row>
    <row r="662" spans="1:6" s="38" customFormat="1" x14ac:dyDescent="0.35">
      <c r="A662" s="40"/>
      <c r="B662" s="40"/>
      <c r="C662" s="40"/>
      <c r="D662" s="40"/>
      <c r="E662" s="40"/>
      <c r="F662" s="40"/>
    </row>
    <row r="663" spans="1:6" s="38" customFormat="1" x14ac:dyDescent="0.35">
      <c r="A663" s="40"/>
      <c r="B663" s="40"/>
      <c r="C663" s="40"/>
      <c r="D663" s="40"/>
      <c r="E663" s="40"/>
      <c r="F663" s="40"/>
    </row>
    <row r="664" spans="1:6" s="38" customFormat="1" x14ac:dyDescent="0.35">
      <c r="A664" s="40"/>
      <c r="B664" s="40"/>
      <c r="C664" s="40"/>
      <c r="D664" s="40"/>
      <c r="E664" s="40"/>
      <c r="F664" s="40"/>
    </row>
    <row r="665" spans="1:6" s="38" customFormat="1" x14ac:dyDescent="0.35">
      <c r="A665" s="40"/>
      <c r="B665" s="40"/>
      <c r="C665" s="40"/>
      <c r="D665" s="40"/>
      <c r="E665" s="40"/>
      <c r="F665" s="40"/>
    </row>
    <row r="666" spans="1:6" s="38" customFormat="1" x14ac:dyDescent="0.35">
      <c r="A666" s="40"/>
      <c r="B666" s="40"/>
      <c r="C666" s="40"/>
      <c r="D666" s="40"/>
      <c r="E666" s="40"/>
      <c r="F666" s="40"/>
    </row>
    <row r="667" spans="1:6" s="38" customFormat="1" x14ac:dyDescent="0.35">
      <c r="A667" s="40"/>
      <c r="B667" s="40"/>
      <c r="C667" s="40"/>
      <c r="D667" s="40"/>
      <c r="E667" s="40"/>
      <c r="F667" s="40"/>
    </row>
    <row r="668" spans="1:6" s="38" customFormat="1" x14ac:dyDescent="0.35">
      <c r="A668" s="40"/>
      <c r="B668" s="40"/>
      <c r="C668" s="40"/>
      <c r="D668" s="40"/>
      <c r="E668" s="40"/>
      <c r="F668" s="40"/>
    </row>
    <row r="669" spans="1:6" s="38" customFormat="1" x14ac:dyDescent="0.35">
      <c r="A669" s="40"/>
      <c r="B669" s="40"/>
      <c r="C669" s="40"/>
      <c r="D669" s="40"/>
      <c r="E669" s="40"/>
      <c r="F669" s="40"/>
    </row>
    <row r="670" spans="1:6" s="38" customFormat="1" x14ac:dyDescent="0.35">
      <c r="A670" s="40"/>
      <c r="B670" s="40"/>
      <c r="C670" s="40"/>
      <c r="D670" s="40"/>
      <c r="E670" s="40"/>
      <c r="F670" s="40"/>
    </row>
    <row r="671" spans="1:6" s="38" customFormat="1" x14ac:dyDescent="0.35">
      <c r="A671" s="40"/>
      <c r="B671" s="40"/>
      <c r="C671" s="40"/>
      <c r="D671" s="40"/>
      <c r="E671" s="40"/>
      <c r="F671" s="40"/>
    </row>
    <row r="672" spans="1:6" s="38" customFormat="1" x14ac:dyDescent="0.35">
      <c r="A672" s="40"/>
      <c r="B672" s="40"/>
      <c r="C672" s="40"/>
      <c r="D672" s="40"/>
      <c r="E672" s="40"/>
      <c r="F672" s="40"/>
    </row>
    <row r="673" spans="1:6" s="38" customFormat="1" x14ac:dyDescent="0.35">
      <c r="A673" s="40"/>
      <c r="B673" s="40"/>
      <c r="C673" s="40"/>
      <c r="D673" s="40"/>
      <c r="E673" s="40"/>
      <c r="F673" s="40"/>
    </row>
    <row r="674" spans="1:6" s="38" customFormat="1" x14ac:dyDescent="0.35">
      <c r="A674" s="40"/>
      <c r="B674" s="40"/>
      <c r="C674" s="40"/>
      <c r="D674" s="40"/>
      <c r="E674" s="40"/>
      <c r="F674" s="40"/>
    </row>
    <row r="675" spans="1:6" s="38" customFormat="1" x14ac:dyDescent="0.35">
      <c r="A675" s="40"/>
      <c r="B675" s="40"/>
      <c r="C675" s="40"/>
      <c r="D675" s="40"/>
      <c r="E675" s="40"/>
      <c r="F675" s="40"/>
    </row>
    <row r="676" spans="1:6" s="38" customFormat="1" x14ac:dyDescent="0.35">
      <c r="A676" s="40"/>
      <c r="B676" s="40"/>
      <c r="C676" s="40"/>
      <c r="D676" s="40"/>
      <c r="E676" s="40"/>
      <c r="F676" s="40"/>
    </row>
    <row r="677" spans="1:6" s="38" customFormat="1" x14ac:dyDescent="0.35">
      <c r="A677" s="40"/>
      <c r="B677" s="40"/>
      <c r="C677" s="40"/>
      <c r="D677" s="40"/>
      <c r="E677" s="40"/>
      <c r="F677" s="40"/>
    </row>
    <row r="678" spans="1:6" s="38" customFormat="1" x14ac:dyDescent="0.35">
      <c r="A678" s="40"/>
      <c r="B678" s="40"/>
      <c r="C678" s="40"/>
      <c r="D678" s="40"/>
      <c r="E678" s="40"/>
      <c r="F678" s="40"/>
    </row>
    <row r="679" spans="1:6" s="38" customFormat="1" x14ac:dyDescent="0.35">
      <c r="A679" s="40"/>
      <c r="B679" s="40"/>
      <c r="C679" s="40"/>
      <c r="D679" s="40"/>
      <c r="E679" s="40"/>
      <c r="F679" s="40"/>
    </row>
    <row r="680" spans="1:6" s="38" customFormat="1" x14ac:dyDescent="0.35">
      <c r="A680" s="40"/>
      <c r="B680" s="40"/>
      <c r="C680" s="40"/>
      <c r="D680" s="40"/>
      <c r="E680" s="40"/>
      <c r="F680" s="40"/>
    </row>
    <row r="681" spans="1:6" s="38" customFormat="1" x14ac:dyDescent="0.35">
      <c r="A681" s="40"/>
      <c r="B681" s="40"/>
      <c r="C681" s="40"/>
      <c r="D681" s="40"/>
      <c r="E681" s="40"/>
      <c r="F681" s="40"/>
    </row>
    <row r="682" spans="1:6" s="38" customFormat="1" x14ac:dyDescent="0.35">
      <c r="A682" s="40"/>
      <c r="B682" s="40"/>
      <c r="C682" s="40"/>
      <c r="D682" s="40"/>
      <c r="E682" s="40"/>
      <c r="F682" s="40"/>
    </row>
    <row r="683" spans="1:6" s="38" customFormat="1" x14ac:dyDescent="0.35">
      <c r="A683" s="40"/>
      <c r="B683" s="40"/>
      <c r="C683" s="40"/>
      <c r="D683" s="40"/>
      <c r="E683" s="40"/>
      <c r="F683" s="40"/>
    </row>
    <row r="684" spans="1:6" s="38" customFormat="1" x14ac:dyDescent="0.35">
      <c r="A684" s="40"/>
      <c r="B684" s="40"/>
      <c r="C684" s="40"/>
      <c r="D684" s="40"/>
      <c r="E684" s="40"/>
      <c r="F684" s="40"/>
    </row>
    <row r="685" spans="1:6" s="38" customFormat="1" x14ac:dyDescent="0.35">
      <c r="A685" s="40"/>
      <c r="B685" s="40"/>
      <c r="C685" s="40"/>
      <c r="D685" s="40"/>
      <c r="E685" s="40"/>
      <c r="F685" s="40"/>
    </row>
    <row r="686" spans="1:6" s="38" customFormat="1" x14ac:dyDescent="0.35">
      <c r="A686" s="40"/>
      <c r="B686" s="40"/>
      <c r="C686" s="40"/>
      <c r="D686" s="40"/>
      <c r="E686" s="40"/>
      <c r="F686" s="40"/>
    </row>
    <row r="687" spans="1:6" s="38" customFormat="1" x14ac:dyDescent="0.35">
      <c r="A687" s="40"/>
      <c r="B687" s="40"/>
      <c r="C687" s="40"/>
      <c r="D687" s="40"/>
      <c r="E687" s="40"/>
      <c r="F687" s="40"/>
    </row>
    <row r="688" spans="1:6" s="38" customFormat="1" x14ac:dyDescent="0.35">
      <c r="A688" s="40"/>
      <c r="B688" s="40"/>
      <c r="C688" s="40"/>
      <c r="D688" s="40"/>
      <c r="E688" s="40"/>
      <c r="F688" s="40"/>
    </row>
    <row r="689" spans="1:6" s="38" customFormat="1" x14ac:dyDescent="0.35">
      <c r="A689" s="40"/>
      <c r="B689" s="40"/>
      <c r="C689" s="40"/>
      <c r="D689" s="40"/>
      <c r="E689" s="40"/>
      <c r="F689" s="40"/>
    </row>
    <row r="690" spans="1:6" s="38" customFormat="1" x14ac:dyDescent="0.35">
      <c r="A690" s="40"/>
      <c r="B690" s="40"/>
      <c r="C690" s="40"/>
      <c r="D690" s="40"/>
      <c r="E690" s="40"/>
      <c r="F690" s="40"/>
    </row>
    <row r="691" spans="1:6" s="38" customFormat="1" x14ac:dyDescent="0.35">
      <c r="A691" s="40"/>
      <c r="B691" s="40"/>
      <c r="C691" s="40"/>
      <c r="D691" s="40"/>
      <c r="E691" s="40"/>
      <c r="F691" s="40"/>
    </row>
    <row r="692" spans="1:6" s="38" customFormat="1" x14ac:dyDescent="0.35">
      <c r="A692" s="40"/>
      <c r="B692" s="40"/>
      <c r="C692" s="40"/>
      <c r="D692" s="40"/>
      <c r="E692" s="40"/>
      <c r="F692" s="40"/>
    </row>
    <row r="693" spans="1:6" s="38" customFormat="1" x14ac:dyDescent="0.35">
      <c r="A693" s="40"/>
      <c r="B693" s="40"/>
      <c r="C693" s="40"/>
      <c r="D693" s="40"/>
      <c r="E693" s="40"/>
      <c r="F693" s="40"/>
    </row>
    <row r="694" spans="1:6" s="38" customFormat="1" x14ac:dyDescent="0.35">
      <c r="A694" s="40"/>
      <c r="B694" s="40"/>
      <c r="C694" s="40"/>
      <c r="D694" s="40"/>
      <c r="E694" s="40"/>
      <c r="F694" s="40"/>
    </row>
    <row r="695" spans="1:6" s="38" customFormat="1" x14ac:dyDescent="0.35">
      <c r="A695" s="40"/>
      <c r="B695" s="40"/>
      <c r="C695" s="40"/>
      <c r="D695" s="40"/>
      <c r="E695" s="40"/>
      <c r="F695" s="40"/>
    </row>
    <row r="696" spans="1:6" s="38" customFormat="1" x14ac:dyDescent="0.35">
      <c r="A696" s="40"/>
      <c r="B696" s="40"/>
      <c r="C696" s="40"/>
      <c r="D696" s="40"/>
      <c r="E696" s="40"/>
      <c r="F696" s="40"/>
    </row>
    <row r="697" spans="1:6" s="38" customFormat="1" x14ac:dyDescent="0.35">
      <c r="A697" s="40"/>
      <c r="B697" s="40"/>
      <c r="C697" s="40"/>
      <c r="D697" s="40"/>
      <c r="E697" s="40"/>
      <c r="F697" s="40"/>
    </row>
    <row r="698" spans="1:6" s="38" customFormat="1" x14ac:dyDescent="0.35">
      <c r="A698" s="40"/>
      <c r="B698" s="40"/>
      <c r="C698" s="40"/>
      <c r="D698" s="40"/>
      <c r="E698" s="40"/>
      <c r="F698" s="40"/>
    </row>
    <row r="699" spans="1:6" s="38" customFormat="1" x14ac:dyDescent="0.35">
      <c r="A699" s="40"/>
      <c r="B699" s="40"/>
      <c r="C699" s="40"/>
      <c r="D699" s="40"/>
      <c r="E699" s="40"/>
      <c r="F699" s="40"/>
    </row>
    <row r="700" spans="1:6" s="38" customFormat="1" x14ac:dyDescent="0.35">
      <c r="A700" s="40"/>
      <c r="B700" s="40"/>
      <c r="C700" s="40"/>
      <c r="D700" s="40"/>
      <c r="E700" s="40"/>
      <c r="F700" s="40"/>
    </row>
    <row r="701" spans="1:6" s="38" customFormat="1" x14ac:dyDescent="0.35">
      <c r="A701" s="40"/>
      <c r="B701" s="40"/>
      <c r="C701" s="40"/>
      <c r="D701" s="40"/>
      <c r="E701" s="40"/>
      <c r="F701" s="40"/>
    </row>
    <row r="702" spans="1:6" s="38" customFormat="1" x14ac:dyDescent="0.35">
      <c r="A702" s="40"/>
      <c r="B702" s="40"/>
      <c r="C702" s="40"/>
      <c r="D702" s="40"/>
      <c r="E702" s="40"/>
      <c r="F702" s="40"/>
    </row>
    <row r="703" spans="1:6" s="38" customFormat="1" x14ac:dyDescent="0.35">
      <c r="A703" s="40"/>
      <c r="B703" s="40"/>
      <c r="C703" s="40"/>
      <c r="D703" s="40"/>
      <c r="E703" s="40"/>
      <c r="F703" s="40"/>
    </row>
    <row r="704" spans="1:6" s="38" customFormat="1" x14ac:dyDescent="0.35">
      <c r="A704" s="40"/>
      <c r="B704" s="40"/>
      <c r="C704" s="40"/>
      <c r="D704" s="40"/>
      <c r="E704" s="40"/>
      <c r="F704" s="40"/>
    </row>
    <row r="705" spans="1:6" s="38" customFormat="1" x14ac:dyDescent="0.35">
      <c r="A705" s="40"/>
      <c r="B705" s="40"/>
      <c r="C705" s="40"/>
      <c r="D705" s="40"/>
      <c r="E705" s="40"/>
      <c r="F705" s="40"/>
    </row>
    <row r="706" spans="1:6" s="38" customFormat="1" x14ac:dyDescent="0.35">
      <c r="A706" s="40"/>
      <c r="B706" s="40"/>
      <c r="C706" s="40"/>
      <c r="D706" s="40"/>
      <c r="E706" s="40"/>
      <c r="F706" s="40"/>
    </row>
    <row r="707" spans="1:6" s="38" customFormat="1" x14ac:dyDescent="0.35">
      <c r="A707" s="40"/>
      <c r="B707" s="40"/>
      <c r="C707" s="40"/>
      <c r="D707" s="40"/>
      <c r="E707" s="40"/>
      <c r="F707" s="40"/>
    </row>
    <row r="708" spans="1:6" s="38" customFormat="1" x14ac:dyDescent="0.35">
      <c r="A708" s="40"/>
      <c r="B708" s="40"/>
      <c r="C708" s="40"/>
      <c r="D708" s="40"/>
      <c r="E708" s="40"/>
      <c r="F708" s="40"/>
    </row>
  </sheetData>
  <mergeCells count="5">
    <mergeCell ref="A1:F1"/>
    <mergeCell ref="A13:F13"/>
    <mergeCell ref="A33:F33"/>
    <mergeCell ref="A48:F48"/>
    <mergeCell ref="A2:F2"/>
  </mergeCells>
  <conditionalFormatting sqref="F11">
    <cfRule type="cellIs" dxfId="11" priority="1" operator="lessThan">
      <formula>0</formula>
    </cfRule>
    <cfRule type="cellIs" dxfId="10" priority="2" operator="greater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A780-864F-4E09-8DC1-1C6E9C036EC4}">
  <dimension ref="A1:F16"/>
  <sheetViews>
    <sheetView zoomScale="130" zoomScaleNormal="130" workbookViewId="0">
      <selection sqref="A1:F1"/>
    </sheetView>
  </sheetViews>
  <sheetFormatPr defaultColWidth="8.7265625" defaultRowHeight="14.5" x14ac:dyDescent="0.35"/>
  <cols>
    <col min="1" max="1" width="17.1796875" style="38" bestFit="1" customWidth="1"/>
    <col min="2" max="2" width="19.54296875" style="38" customWidth="1"/>
    <col min="3" max="3" width="22.7265625" style="38" customWidth="1"/>
    <col min="4" max="4" width="29.54296875" style="38" bestFit="1" customWidth="1"/>
    <col min="5" max="5" width="13.453125" style="38" bestFit="1" customWidth="1"/>
    <col min="6" max="6" width="23.453125" style="38" customWidth="1"/>
    <col min="7" max="16384" width="8.7265625" style="38"/>
  </cols>
  <sheetData>
    <row r="1" spans="1:6" ht="23.5" customHeight="1" x14ac:dyDescent="0.35">
      <c r="A1" s="195" t="s">
        <v>284</v>
      </c>
      <c r="B1" s="195"/>
      <c r="C1" s="195"/>
      <c r="D1" s="195"/>
      <c r="E1" s="195"/>
      <c r="F1" s="195"/>
    </row>
    <row r="2" spans="1:6" ht="15.5" x14ac:dyDescent="0.35">
      <c r="A2" s="202" t="s">
        <v>294</v>
      </c>
      <c r="B2" s="202"/>
      <c r="C2" s="202"/>
      <c r="D2" s="202"/>
      <c r="E2" s="202"/>
      <c r="F2" s="202"/>
    </row>
    <row r="3" spans="1:6" x14ac:dyDescent="0.35">
      <c r="A3" s="22" t="s">
        <v>2</v>
      </c>
      <c r="B3" s="91" t="s">
        <v>190</v>
      </c>
      <c r="C3" s="91" t="s">
        <v>191</v>
      </c>
      <c r="D3" s="91" t="s">
        <v>192</v>
      </c>
      <c r="E3" s="91" t="s">
        <v>193</v>
      </c>
      <c r="F3" s="91" t="s">
        <v>194</v>
      </c>
    </row>
    <row r="4" spans="1:6" ht="43.5" x14ac:dyDescent="0.35">
      <c r="A4" s="92" t="s">
        <v>7</v>
      </c>
      <c r="B4" s="93" t="s">
        <v>195</v>
      </c>
      <c r="C4" s="93" t="s">
        <v>196</v>
      </c>
      <c r="D4" s="93" t="s">
        <v>197</v>
      </c>
      <c r="E4" s="93" t="s">
        <v>198</v>
      </c>
      <c r="F4" s="79" t="s">
        <v>199</v>
      </c>
    </row>
    <row r="5" spans="1:6" ht="29" x14ac:dyDescent="0.35">
      <c r="A5" s="92" t="s">
        <v>12</v>
      </c>
      <c r="B5" s="93" t="s">
        <v>200</v>
      </c>
      <c r="C5" s="93" t="s">
        <v>201</v>
      </c>
      <c r="D5" s="93" t="s">
        <v>202</v>
      </c>
      <c r="E5" s="93" t="s">
        <v>203</v>
      </c>
      <c r="F5" s="79" t="s">
        <v>204</v>
      </c>
    </row>
    <row r="6" spans="1:6" ht="29" x14ac:dyDescent="0.35">
      <c r="A6" s="92" t="s">
        <v>12</v>
      </c>
      <c r="B6" s="93" t="s">
        <v>205</v>
      </c>
      <c r="C6" s="93" t="s">
        <v>206</v>
      </c>
      <c r="D6" s="93" t="s">
        <v>207</v>
      </c>
      <c r="E6" s="93" t="s">
        <v>208</v>
      </c>
      <c r="F6" s="79" t="s">
        <v>209</v>
      </c>
    </row>
    <row r="7" spans="1:6" ht="43.5" x14ac:dyDescent="0.35">
      <c r="A7" s="92" t="s">
        <v>12</v>
      </c>
      <c r="B7" s="79" t="s">
        <v>210</v>
      </c>
      <c r="C7" s="79" t="s">
        <v>211</v>
      </c>
      <c r="D7" s="79" t="s">
        <v>212</v>
      </c>
      <c r="E7" s="79" t="s">
        <v>203</v>
      </c>
      <c r="F7" s="79" t="s">
        <v>213</v>
      </c>
    </row>
    <row r="8" spans="1:6" ht="29" x14ac:dyDescent="0.35">
      <c r="A8" s="92" t="s">
        <v>12</v>
      </c>
      <c r="B8" s="79" t="s">
        <v>214</v>
      </c>
      <c r="C8" s="79" t="s">
        <v>215</v>
      </c>
      <c r="D8" s="79" t="s">
        <v>216</v>
      </c>
      <c r="E8" s="79" t="s">
        <v>208</v>
      </c>
      <c r="F8" s="79" t="s">
        <v>217</v>
      </c>
    </row>
    <row r="9" spans="1:6" x14ac:dyDescent="0.35">
      <c r="A9" s="94" t="s">
        <v>21</v>
      </c>
      <c r="B9" s="95"/>
      <c r="C9" s="95"/>
      <c r="D9" s="95"/>
      <c r="E9" s="95"/>
      <c r="F9" s="95"/>
    </row>
    <row r="10" spans="1:6" x14ac:dyDescent="0.35">
      <c r="A10" s="96" t="s">
        <v>21</v>
      </c>
      <c r="B10" s="90"/>
      <c r="C10" s="90"/>
      <c r="D10" s="90"/>
      <c r="E10" s="90"/>
      <c r="F10" s="90"/>
    </row>
    <row r="11" spans="1:6" x14ac:dyDescent="0.35">
      <c r="A11" s="96" t="s">
        <v>21</v>
      </c>
      <c r="B11" s="90"/>
      <c r="C11" s="90"/>
      <c r="D11" s="90"/>
      <c r="E11" s="90"/>
      <c r="F11" s="90"/>
    </row>
    <row r="12" spans="1:6" x14ac:dyDescent="0.35">
      <c r="A12" s="96" t="s">
        <v>21</v>
      </c>
      <c r="B12" s="90"/>
      <c r="C12" s="90"/>
      <c r="D12" s="90"/>
      <c r="E12" s="90"/>
      <c r="F12" s="90"/>
    </row>
    <row r="13" spans="1:6" x14ac:dyDescent="0.35">
      <c r="A13" s="96" t="s">
        <v>21</v>
      </c>
      <c r="B13" s="90"/>
      <c r="C13" s="90"/>
      <c r="D13" s="90"/>
      <c r="E13" s="90"/>
      <c r="F13" s="90"/>
    </row>
    <row r="14" spans="1:6" x14ac:dyDescent="0.35">
      <c r="A14" s="96" t="s">
        <v>21</v>
      </c>
      <c r="B14" s="90"/>
      <c r="C14" s="90"/>
      <c r="D14" s="90"/>
      <c r="E14" s="90"/>
      <c r="F14" s="90"/>
    </row>
    <row r="15" spans="1:6" x14ac:dyDescent="0.35">
      <c r="A15" s="96" t="s">
        <v>21</v>
      </c>
      <c r="B15" s="90"/>
      <c r="C15" s="90"/>
      <c r="D15" s="90"/>
      <c r="E15" s="90"/>
      <c r="F15" s="90"/>
    </row>
    <row r="16" spans="1:6" x14ac:dyDescent="0.35">
      <c r="A16" s="96" t="s">
        <v>21</v>
      </c>
      <c r="B16" s="90"/>
      <c r="C16" s="90"/>
      <c r="D16" s="90"/>
      <c r="E16" s="90"/>
      <c r="F16" s="90"/>
    </row>
  </sheetData>
  <mergeCells count="2">
    <mergeCell ref="A1:F1"/>
    <mergeCell ref="A2:F2"/>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60F2-E5F6-4041-9F90-FB95F3600607}">
  <sheetPr>
    <pageSetUpPr fitToPage="1"/>
  </sheetPr>
  <dimension ref="A1:I28"/>
  <sheetViews>
    <sheetView zoomScale="85" zoomScaleNormal="85" workbookViewId="0">
      <selection sqref="A1:I1"/>
    </sheetView>
  </sheetViews>
  <sheetFormatPr defaultColWidth="18.54296875" defaultRowHeight="14.25" customHeight="1" x14ac:dyDescent="0.35"/>
  <cols>
    <col min="1" max="1" width="17.81640625" style="76" bestFit="1" customWidth="1"/>
    <col min="2" max="2" width="20" style="76" customWidth="1"/>
    <col min="3" max="3" width="25" style="76" customWidth="1"/>
    <col min="4" max="4" width="37.1796875" style="76" customWidth="1"/>
    <col min="5" max="5" width="29.453125" style="76" customWidth="1"/>
    <col min="6" max="6" width="27.1796875" style="76" customWidth="1"/>
    <col min="7" max="7" width="29" style="76" customWidth="1"/>
    <col min="8" max="16384" width="18.54296875" style="76"/>
  </cols>
  <sheetData>
    <row r="1" spans="1:9" ht="23.5" customHeight="1" x14ac:dyDescent="0.35">
      <c r="A1" s="195" t="s">
        <v>285</v>
      </c>
      <c r="B1" s="195"/>
      <c r="C1" s="195"/>
      <c r="D1" s="195"/>
      <c r="E1" s="195"/>
      <c r="F1" s="195"/>
      <c r="G1" s="195"/>
      <c r="H1" s="195"/>
      <c r="I1" s="195"/>
    </row>
    <row r="2" spans="1:9" ht="15.5" x14ac:dyDescent="0.35">
      <c r="A2" s="202" t="s">
        <v>294</v>
      </c>
      <c r="B2" s="202"/>
      <c r="C2" s="202"/>
      <c r="D2" s="202"/>
      <c r="E2" s="202"/>
      <c r="F2" s="202"/>
      <c r="G2" s="202"/>
      <c r="H2" s="202"/>
      <c r="I2" s="202"/>
    </row>
    <row r="3" spans="1:9" ht="14.5" x14ac:dyDescent="0.35">
      <c r="A3" s="22" t="s">
        <v>2</v>
      </c>
      <c r="B3" s="91" t="s">
        <v>218</v>
      </c>
      <c r="C3" s="91" t="s">
        <v>219</v>
      </c>
      <c r="D3" s="91" t="s">
        <v>220</v>
      </c>
      <c r="E3" s="91" t="s">
        <v>221</v>
      </c>
      <c r="F3" s="91" t="s">
        <v>222</v>
      </c>
      <c r="G3" s="91" t="s">
        <v>223</v>
      </c>
      <c r="H3" s="91" t="s">
        <v>194</v>
      </c>
      <c r="I3" s="91" t="s">
        <v>224</v>
      </c>
    </row>
    <row r="4" spans="1:9" ht="72.5" x14ac:dyDescent="0.35">
      <c r="A4" s="92" t="s">
        <v>7</v>
      </c>
      <c r="B4" s="93" t="s">
        <v>225</v>
      </c>
      <c r="C4" s="93" t="s">
        <v>226</v>
      </c>
      <c r="D4" s="93" t="s">
        <v>227</v>
      </c>
      <c r="E4" s="93" t="s">
        <v>228</v>
      </c>
      <c r="F4" s="93" t="s">
        <v>229</v>
      </c>
      <c r="G4" s="93" t="s">
        <v>230</v>
      </c>
      <c r="H4" s="93" t="s">
        <v>231</v>
      </c>
      <c r="I4" s="93" t="s">
        <v>232</v>
      </c>
    </row>
    <row r="5" spans="1:9" ht="29" x14ac:dyDescent="0.35">
      <c r="A5" s="92" t="s">
        <v>12</v>
      </c>
      <c r="B5" s="93" t="s">
        <v>233</v>
      </c>
      <c r="C5" s="93" t="s">
        <v>234</v>
      </c>
      <c r="D5" s="93" t="s">
        <v>235</v>
      </c>
      <c r="E5" s="93" t="s">
        <v>236</v>
      </c>
      <c r="F5" s="93" t="s">
        <v>237</v>
      </c>
      <c r="G5" s="93" t="s">
        <v>238</v>
      </c>
      <c r="H5" s="79" t="s">
        <v>239</v>
      </c>
      <c r="I5" s="79" t="s">
        <v>240</v>
      </c>
    </row>
    <row r="6" spans="1:9" ht="14.5" x14ac:dyDescent="0.35">
      <c r="A6" s="94" t="s">
        <v>21</v>
      </c>
      <c r="B6" s="100"/>
      <c r="C6" s="100"/>
      <c r="D6" s="100"/>
      <c r="E6" s="100"/>
      <c r="F6" s="100"/>
      <c r="G6" s="100"/>
      <c r="H6" s="95"/>
      <c r="I6" s="95"/>
    </row>
    <row r="7" spans="1:9" ht="14.5" x14ac:dyDescent="0.35">
      <c r="A7" s="96" t="s">
        <v>21</v>
      </c>
      <c r="B7" s="101"/>
      <c r="C7" s="101"/>
      <c r="D7" s="101"/>
      <c r="E7" s="101"/>
      <c r="F7" s="101"/>
      <c r="G7" s="101"/>
      <c r="H7" s="90"/>
      <c r="I7" s="90"/>
    </row>
    <row r="8" spans="1:9" ht="14.5" x14ac:dyDescent="0.35">
      <c r="A8" s="96" t="s">
        <v>21</v>
      </c>
      <c r="B8" s="101"/>
      <c r="C8" s="101"/>
      <c r="D8" s="101"/>
      <c r="E8" s="101"/>
      <c r="F8" s="101"/>
      <c r="G8" s="101"/>
      <c r="H8" s="90"/>
      <c r="I8" s="90"/>
    </row>
    <row r="9" spans="1:9" ht="14.5" x14ac:dyDescent="0.35">
      <c r="A9" s="96" t="s">
        <v>21</v>
      </c>
      <c r="B9" s="101"/>
      <c r="C9" s="101"/>
      <c r="D9" s="101"/>
      <c r="E9" s="101"/>
      <c r="F9" s="101"/>
      <c r="G9" s="101"/>
      <c r="H9" s="90"/>
      <c r="I9" s="90"/>
    </row>
    <row r="10" spans="1:9" ht="14.5" x14ac:dyDescent="0.35">
      <c r="A10" s="96" t="s">
        <v>21</v>
      </c>
      <c r="B10" s="101"/>
      <c r="C10" s="101"/>
      <c r="D10" s="101"/>
      <c r="E10" s="101"/>
      <c r="F10" s="101"/>
      <c r="G10" s="101"/>
      <c r="H10" s="90"/>
      <c r="I10" s="90"/>
    </row>
    <row r="11" spans="1:9" ht="14.5" x14ac:dyDescent="0.35">
      <c r="A11" s="96" t="s">
        <v>21</v>
      </c>
      <c r="B11" s="101"/>
      <c r="C11" s="101"/>
      <c r="D11" s="101"/>
      <c r="E11" s="101"/>
      <c r="F11" s="101"/>
      <c r="G11" s="101"/>
      <c r="H11" s="90"/>
      <c r="I11" s="90"/>
    </row>
    <row r="12" spans="1:9" ht="14.5" x14ac:dyDescent="0.35">
      <c r="A12" s="96" t="s">
        <v>21</v>
      </c>
      <c r="B12" s="101"/>
      <c r="C12" s="101"/>
      <c r="D12" s="101"/>
      <c r="E12" s="101"/>
      <c r="F12" s="101"/>
      <c r="G12" s="101"/>
      <c r="H12" s="90"/>
      <c r="I12" s="90"/>
    </row>
    <row r="13" spans="1:9" ht="14.5" x14ac:dyDescent="0.35">
      <c r="A13" s="96" t="s">
        <v>21</v>
      </c>
      <c r="B13" s="101"/>
      <c r="C13" s="101"/>
      <c r="D13" s="101"/>
      <c r="E13" s="101"/>
      <c r="F13" s="101"/>
      <c r="G13" s="101"/>
      <c r="H13" s="90"/>
      <c r="I13" s="90"/>
    </row>
    <row r="14" spans="1:9" ht="14.5" x14ac:dyDescent="0.35">
      <c r="A14" s="96" t="s">
        <v>21</v>
      </c>
      <c r="B14" s="101"/>
      <c r="C14" s="101"/>
      <c r="D14" s="101"/>
      <c r="E14" s="101"/>
      <c r="F14" s="101"/>
      <c r="G14" s="101"/>
      <c r="H14" s="90"/>
      <c r="I14" s="90"/>
    </row>
    <row r="15" spans="1:9" ht="14.5" x14ac:dyDescent="0.35">
      <c r="A15" s="96" t="s">
        <v>21</v>
      </c>
      <c r="B15" s="101"/>
      <c r="C15" s="101"/>
      <c r="D15" s="101"/>
      <c r="E15" s="101"/>
      <c r="F15" s="101"/>
      <c r="G15" s="101"/>
      <c r="H15" s="90"/>
      <c r="I15" s="90"/>
    </row>
    <row r="16" spans="1:9" ht="14.5" x14ac:dyDescent="0.35">
      <c r="A16" s="96" t="s">
        <v>21</v>
      </c>
      <c r="B16" s="101"/>
      <c r="C16" s="101"/>
      <c r="D16" s="101"/>
      <c r="E16" s="101"/>
      <c r="F16" s="101"/>
      <c r="G16" s="101"/>
      <c r="H16" s="90"/>
      <c r="I16" s="90"/>
    </row>
    <row r="17" spans="1:9" ht="14.5" x14ac:dyDescent="0.35">
      <c r="A17" s="96" t="s">
        <v>21</v>
      </c>
      <c r="B17" s="101"/>
      <c r="C17" s="101"/>
      <c r="D17" s="101"/>
      <c r="E17" s="101"/>
      <c r="F17" s="101"/>
      <c r="G17" s="101"/>
      <c r="H17" s="90"/>
      <c r="I17" s="90"/>
    </row>
    <row r="18" spans="1:9" ht="14.5" x14ac:dyDescent="0.35">
      <c r="A18" s="96" t="s">
        <v>21</v>
      </c>
      <c r="B18" s="101"/>
      <c r="C18" s="101"/>
      <c r="D18" s="101"/>
      <c r="E18" s="101"/>
      <c r="F18" s="101"/>
      <c r="G18" s="101"/>
      <c r="H18" s="90"/>
      <c r="I18" s="90"/>
    </row>
    <row r="19" spans="1:9" ht="14.5" x14ac:dyDescent="0.35">
      <c r="A19" s="96" t="s">
        <v>21</v>
      </c>
      <c r="B19" s="101"/>
      <c r="C19" s="101"/>
      <c r="D19" s="101"/>
      <c r="E19" s="101"/>
      <c r="F19" s="101"/>
      <c r="G19" s="101"/>
      <c r="H19" s="90"/>
      <c r="I19" s="90"/>
    </row>
    <row r="20" spans="1:9" ht="14.5" x14ac:dyDescent="0.35">
      <c r="A20" s="96" t="s">
        <v>21</v>
      </c>
      <c r="B20" s="101"/>
      <c r="C20" s="101"/>
      <c r="D20" s="101"/>
      <c r="E20" s="101"/>
      <c r="F20" s="101"/>
      <c r="G20" s="101"/>
      <c r="H20" s="90"/>
      <c r="I20" s="90"/>
    </row>
    <row r="21" spans="1:9" ht="14.5" x14ac:dyDescent="0.35">
      <c r="A21" s="96" t="s">
        <v>21</v>
      </c>
      <c r="B21" s="101"/>
      <c r="C21" s="101"/>
      <c r="D21" s="101"/>
      <c r="E21" s="101"/>
      <c r="F21" s="101"/>
      <c r="G21" s="101"/>
      <c r="H21" s="90"/>
      <c r="I21" s="90"/>
    </row>
    <row r="22" spans="1:9" ht="14.5" x14ac:dyDescent="0.35">
      <c r="A22" s="96" t="s">
        <v>21</v>
      </c>
      <c r="B22" s="101"/>
      <c r="C22" s="101"/>
      <c r="D22" s="101"/>
      <c r="E22" s="101"/>
      <c r="F22" s="101"/>
      <c r="G22" s="101"/>
      <c r="H22" s="90"/>
      <c r="I22" s="90"/>
    </row>
    <row r="23" spans="1:9" ht="14.5" x14ac:dyDescent="0.35">
      <c r="A23" s="96" t="s">
        <v>21</v>
      </c>
      <c r="B23" s="101"/>
      <c r="C23" s="101"/>
      <c r="D23" s="101"/>
      <c r="E23" s="101"/>
      <c r="F23" s="101"/>
      <c r="G23" s="101"/>
      <c r="H23" s="90"/>
      <c r="I23" s="90"/>
    </row>
    <row r="24" spans="1:9" ht="14.5" x14ac:dyDescent="0.35">
      <c r="A24" s="96" t="s">
        <v>21</v>
      </c>
      <c r="B24" s="101"/>
      <c r="C24" s="101"/>
      <c r="D24" s="101"/>
      <c r="E24" s="101"/>
      <c r="F24" s="101"/>
      <c r="G24" s="101"/>
      <c r="H24" s="90"/>
      <c r="I24" s="90"/>
    </row>
    <row r="25" spans="1:9" ht="14.5" x14ac:dyDescent="0.35">
      <c r="A25" s="96" t="s">
        <v>21</v>
      </c>
      <c r="B25" s="101"/>
      <c r="C25" s="101"/>
      <c r="D25" s="101"/>
      <c r="E25" s="101"/>
      <c r="F25" s="101"/>
      <c r="G25" s="101"/>
      <c r="H25" s="90"/>
      <c r="I25" s="90"/>
    </row>
    <row r="26" spans="1:9" ht="14.5" x14ac:dyDescent="0.35">
      <c r="A26" s="96" t="s">
        <v>21</v>
      </c>
      <c r="B26" s="101"/>
      <c r="C26" s="101"/>
      <c r="D26" s="101"/>
      <c r="E26" s="101"/>
      <c r="F26" s="101"/>
      <c r="G26" s="101"/>
      <c r="H26" s="90"/>
      <c r="I26" s="90"/>
    </row>
    <row r="27" spans="1:9" ht="14.5" x14ac:dyDescent="0.35">
      <c r="A27" s="96" t="s">
        <v>21</v>
      </c>
      <c r="B27" s="101"/>
      <c r="C27" s="101"/>
      <c r="D27" s="101"/>
      <c r="E27" s="101"/>
      <c r="F27" s="101"/>
      <c r="G27" s="101"/>
      <c r="H27" s="90"/>
      <c r="I27" s="90"/>
    </row>
    <row r="28" spans="1:9" ht="14.5" x14ac:dyDescent="0.35">
      <c r="A28" s="96" t="s">
        <v>21</v>
      </c>
      <c r="B28" s="101"/>
      <c r="C28" s="101"/>
      <c r="D28" s="101"/>
      <c r="E28" s="101"/>
      <c r="F28" s="101"/>
      <c r="G28" s="101"/>
      <c r="H28" s="90"/>
      <c r="I28" s="90"/>
    </row>
  </sheetData>
  <mergeCells count="2">
    <mergeCell ref="A1:I1"/>
    <mergeCell ref="A2:I2"/>
  </mergeCells>
  <dataValidations count="1">
    <dataValidation type="list" allowBlank="1" showInputMessage="1" showErrorMessage="1" sqref="I5:I28" xr:uid="{3059131F-6D11-4795-8E71-B9110811F63A}">
      <formula1>"Not Started, Active, Inactive, On Hold"</formula1>
    </dataValidation>
  </dataValidations>
  <pageMargins left="0.31496062992125984" right="0.31496062992125984" top="0.74803149606299213" bottom="0.74803149606299213" header="0.31496062992125984" footer="0.31496062992125984"/>
  <pageSetup scale="56" orientation="landscape" horizontalDpi="4294967295" verticalDpi="4294967295"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C1A1-585C-46DD-A6FF-C4D6610883F7}">
  <dimension ref="A1:N70"/>
  <sheetViews>
    <sheetView zoomScale="115" zoomScaleNormal="115" workbookViewId="0">
      <selection sqref="A1:N1"/>
    </sheetView>
  </sheetViews>
  <sheetFormatPr defaultColWidth="8.7265625" defaultRowHeight="14.5" x14ac:dyDescent="0.35"/>
  <cols>
    <col min="1" max="1" width="30.26953125" style="38" bestFit="1" customWidth="1"/>
    <col min="2" max="3" width="9.26953125" style="38" bestFit="1" customWidth="1"/>
    <col min="4" max="13" width="8.81640625" style="38" customWidth="1"/>
    <col min="14" max="14" width="10.453125" style="38" bestFit="1" customWidth="1"/>
    <col min="15" max="16384" width="8.7265625" style="38"/>
  </cols>
  <sheetData>
    <row r="1" spans="1:14" ht="24.5" x14ac:dyDescent="0.45">
      <c r="A1" s="204" t="s">
        <v>287</v>
      </c>
      <c r="B1" s="204"/>
      <c r="C1" s="204"/>
      <c r="D1" s="204"/>
      <c r="E1" s="204"/>
      <c r="F1" s="204"/>
      <c r="G1" s="204"/>
      <c r="H1" s="204"/>
      <c r="I1" s="204"/>
      <c r="J1" s="204"/>
      <c r="K1" s="204"/>
      <c r="L1" s="204"/>
      <c r="M1" s="204"/>
      <c r="N1" s="204"/>
    </row>
    <row r="2" spans="1:14" ht="15.5" x14ac:dyDescent="0.35">
      <c r="A2" s="202" t="s">
        <v>295</v>
      </c>
      <c r="B2" s="202"/>
      <c r="C2" s="202"/>
      <c r="D2" s="202"/>
      <c r="E2" s="202"/>
      <c r="F2" s="202"/>
      <c r="G2" s="202"/>
      <c r="H2" s="202"/>
      <c r="I2" s="202"/>
      <c r="J2" s="202"/>
      <c r="K2" s="202"/>
      <c r="L2" s="202"/>
      <c r="M2" s="202"/>
      <c r="N2" s="202"/>
    </row>
    <row r="3" spans="1:14" ht="15.5" x14ac:dyDescent="0.35">
      <c r="A3" s="187" t="s">
        <v>289</v>
      </c>
      <c r="B3" s="188">
        <v>0.1</v>
      </c>
      <c r="C3" s="183"/>
      <c r="D3" s="183"/>
      <c r="E3" s="183"/>
      <c r="F3" s="183"/>
      <c r="G3" s="183"/>
      <c r="H3" s="183"/>
      <c r="I3" s="183"/>
      <c r="J3" s="183"/>
      <c r="K3" s="183"/>
      <c r="L3" s="183"/>
      <c r="M3" s="183"/>
      <c r="N3" s="183"/>
    </row>
    <row r="4" spans="1:14" ht="13" customHeight="1" x14ac:dyDescent="0.45">
      <c r="A4" s="182"/>
      <c r="B4" s="182"/>
      <c r="C4" s="182"/>
      <c r="D4" s="182"/>
      <c r="E4" s="182"/>
      <c r="F4" s="182"/>
      <c r="G4" s="182"/>
      <c r="H4" s="182"/>
      <c r="I4" s="182"/>
      <c r="J4" s="182"/>
      <c r="K4" s="182"/>
      <c r="L4" s="182"/>
      <c r="M4" s="182"/>
      <c r="N4" s="182"/>
    </row>
    <row r="5" spans="1:14" ht="15" thickBot="1" x14ac:dyDescent="0.4">
      <c r="A5" s="1"/>
      <c r="B5" s="185" t="s">
        <v>241</v>
      </c>
      <c r="C5" s="186" t="s">
        <v>242</v>
      </c>
      <c r="D5" s="185" t="s">
        <v>243</v>
      </c>
      <c r="E5" s="186" t="s">
        <v>244</v>
      </c>
      <c r="F5" s="185" t="s">
        <v>245</v>
      </c>
      <c r="G5" s="186" t="s">
        <v>246</v>
      </c>
      <c r="H5" s="185" t="s">
        <v>247</v>
      </c>
      <c r="I5" s="186" t="s">
        <v>248</v>
      </c>
      <c r="J5" s="185" t="s">
        <v>249</v>
      </c>
      <c r="K5" s="186" t="s">
        <v>250</v>
      </c>
      <c r="L5" s="185" t="s">
        <v>251</v>
      </c>
      <c r="M5" s="186" t="s">
        <v>252</v>
      </c>
      <c r="N5" s="185" t="s">
        <v>111</v>
      </c>
    </row>
    <row r="6" spans="1:14" ht="22" x14ac:dyDescent="0.35">
      <c r="A6" s="205" t="s">
        <v>253</v>
      </c>
      <c r="B6" s="206"/>
      <c r="C6" s="206"/>
      <c r="D6" s="206"/>
      <c r="E6" s="206"/>
      <c r="F6" s="206"/>
      <c r="G6" s="206"/>
      <c r="H6" s="206"/>
      <c r="I6" s="206"/>
      <c r="J6" s="206"/>
      <c r="K6" s="206"/>
      <c r="L6" s="206"/>
      <c r="M6" s="206"/>
      <c r="N6" s="207"/>
    </row>
    <row r="7" spans="1:14" x14ac:dyDescent="0.35">
      <c r="A7" s="5" t="s">
        <v>254</v>
      </c>
      <c r="B7" s="135">
        <f>B20</f>
        <v>0</v>
      </c>
      <c r="C7" s="135">
        <f t="shared" ref="C7:M7" si="0">C20</f>
        <v>0</v>
      </c>
      <c r="D7" s="135">
        <f t="shared" si="0"/>
        <v>24975</v>
      </c>
      <c r="E7" s="135">
        <f t="shared" si="0"/>
        <v>24975</v>
      </c>
      <c r="F7" s="135">
        <f t="shared" si="0"/>
        <v>24975</v>
      </c>
      <c r="G7" s="135">
        <f t="shared" si="0"/>
        <v>36403.571428571428</v>
      </c>
      <c r="H7" s="135">
        <f t="shared" si="0"/>
        <v>26403.571428571428</v>
      </c>
      <c r="I7" s="135">
        <f t="shared" si="0"/>
        <v>34403.571428571428</v>
      </c>
      <c r="J7" s="135">
        <f t="shared" si="0"/>
        <v>34403.571428571428</v>
      </c>
      <c r="K7" s="135">
        <f t="shared" si="0"/>
        <v>39403.571428571428</v>
      </c>
      <c r="L7" s="135">
        <f t="shared" si="0"/>
        <v>35203.571428571428</v>
      </c>
      <c r="M7" s="135">
        <f t="shared" si="0"/>
        <v>34403.571428571428</v>
      </c>
      <c r="N7" s="136">
        <f>SUM(B7:M7)</f>
        <v>315549.99999999994</v>
      </c>
    </row>
    <row r="8" spans="1:14" x14ac:dyDescent="0.35">
      <c r="A8" s="18" t="s">
        <v>255</v>
      </c>
      <c r="B8" s="137">
        <f>SUM(B30,B36,B48)</f>
        <v>0</v>
      </c>
      <c r="C8" s="137">
        <f t="shared" ref="C8:M8" si="1">SUM(C30,C36,C48)</f>
        <v>0</v>
      </c>
      <c r="D8" s="137">
        <f t="shared" si="1"/>
        <v>22975</v>
      </c>
      <c r="E8" s="137">
        <f t="shared" si="1"/>
        <v>24975</v>
      </c>
      <c r="F8" s="137">
        <f t="shared" si="1"/>
        <v>22975</v>
      </c>
      <c r="G8" s="137">
        <f t="shared" si="1"/>
        <v>32975</v>
      </c>
      <c r="H8" s="137">
        <f t="shared" si="1"/>
        <v>24725</v>
      </c>
      <c r="I8" s="137">
        <f t="shared" si="1"/>
        <v>34725</v>
      </c>
      <c r="J8" s="137">
        <f t="shared" si="1"/>
        <v>27237.5</v>
      </c>
      <c r="K8" s="137">
        <f t="shared" si="1"/>
        <v>39225</v>
      </c>
      <c r="L8" s="137">
        <f t="shared" si="1"/>
        <v>41525</v>
      </c>
      <c r="M8" s="137">
        <f t="shared" si="1"/>
        <v>38275</v>
      </c>
      <c r="N8" s="138">
        <f>SUM(B8:M8)</f>
        <v>309612.5</v>
      </c>
    </row>
    <row r="9" spans="1:14" x14ac:dyDescent="0.35">
      <c r="A9" s="149" t="s">
        <v>256</v>
      </c>
      <c r="B9" s="150">
        <f>B7-B8</f>
        <v>0</v>
      </c>
      <c r="C9" s="150">
        <f t="shared" ref="C9:M9" si="2">C7-C8</f>
        <v>0</v>
      </c>
      <c r="D9" s="150">
        <f t="shared" si="2"/>
        <v>2000</v>
      </c>
      <c r="E9" s="150">
        <f t="shared" si="2"/>
        <v>0</v>
      </c>
      <c r="F9" s="150">
        <f t="shared" si="2"/>
        <v>2000</v>
      </c>
      <c r="G9" s="150">
        <f t="shared" si="2"/>
        <v>3428.5714285714275</v>
      </c>
      <c r="H9" s="150">
        <f t="shared" si="2"/>
        <v>1678.5714285714275</v>
      </c>
      <c r="I9" s="150">
        <f t="shared" si="2"/>
        <v>-321.42857142857247</v>
      </c>
      <c r="J9" s="150">
        <f t="shared" si="2"/>
        <v>7166.0714285714275</v>
      </c>
      <c r="K9" s="150">
        <f t="shared" si="2"/>
        <v>178.57142857142753</v>
      </c>
      <c r="L9" s="150">
        <f t="shared" si="2"/>
        <v>-6321.4285714285725</v>
      </c>
      <c r="M9" s="150">
        <f t="shared" si="2"/>
        <v>-3871.4285714285725</v>
      </c>
      <c r="N9" s="138">
        <f>SUM(B9:M9)</f>
        <v>5937.4999999999927</v>
      </c>
    </row>
    <row r="10" spans="1:14" ht="15" thickBot="1" x14ac:dyDescent="0.4">
      <c r="A10" s="151" t="s">
        <v>257</v>
      </c>
      <c r="B10" s="152" t="str">
        <f>IFERROR(B9/B7, "No Budget")</f>
        <v>No Budget</v>
      </c>
      <c r="C10" s="152" t="str">
        <f t="shared" ref="C10:M10" si="3">IFERROR(C9/C7, "No Budget")</f>
        <v>No Budget</v>
      </c>
      <c r="D10" s="152">
        <f t="shared" si="3"/>
        <v>8.0080080080080079E-2</v>
      </c>
      <c r="E10" s="152">
        <f t="shared" si="3"/>
        <v>0</v>
      </c>
      <c r="F10" s="152">
        <f t="shared" si="3"/>
        <v>8.0080080080080079E-2</v>
      </c>
      <c r="G10" s="152">
        <f t="shared" si="3"/>
        <v>9.418228195820659E-2</v>
      </c>
      <c r="H10" s="152">
        <f t="shared" si="3"/>
        <v>6.3573650750710101E-2</v>
      </c>
      <c r="I10" s="152">
        <f t="shared" si="3"/>
        <v>-9.3428838368109935E-3</v>
      </c>
      <c r="J10" s="152">
        <f t="shared" si="3"/>
        <v>0.20829440465067994</v>
      </c>
      <c r="K10" s="152">
        <f t="shared" si="3"/>
        <v>4.5318589685488728E-3</v>
      </c>
      <c r="L10" s="152">
        <f t="shared" si="3"/>
        <v>-0.17956781982347575</v>
      </c>
      <c r="M10" s="152">
        <f t="shared" si="3"/>
        <v>-0.11252984532336763</v>
      </c>
      <c r="N10" s="184">
        <f>IFERROR(N9/N7, "No Budget")</f>
        <v>1.8816352400570412E-2</v>
      </c>
    </row>
    <row r="11" spans="1:14" x14ac:dyDescent="0.35">
      <c r="A11" s="164"/>
      <c r="B11" s="165"/>
      <c r="C11" s="165"/>
      <c r="D11" s="165"/>
      <c r="E11" s="165"/>
      <c r="F11" s="165"/>
      <c r="G11" s="165"/>
      <c r="H11" s="165"/>
      <c r="I11" s="165"/>
      <c r="J11" s="165"/>
      <c r="K11" s="165"/>
      <c r="L11" s="165"/>
      <c r="M11" s="165"/>
      <c r="N11" s="165"/>
    </row>
    <row r="12" spans="1:14" ht="15" thickBot="1" x14ac:dyDescent="0.4">
      <c r="A12" s="166"/>
      <c r="B12" s="20" t="s">
        <v>241</v>
      </c>
      <c r="C12" s="2" t="s">
        <v>242</v>
      </c>
      <c r="D12" s="20" t="s">
        <v>243</v>
      </c>
      <c r="E12" s="2" t="s">
        <v>244</v>
      </c>
      <c r="F12" s="20" t="s">
        <v>245</v>
      </c>
      <c r="G12" s="2" t="s">
        <v>246</v>
      </c>
      <c r="H12" s="20" t="s">
        <v>247</v>
      </c>
      <c r="I12" s="2" t="s">
        <v>248</v>
      </c>
      <c r="J12" s="20" t="s">
        <v>249</v>
      </c>
      <c r="K12" s="2" t="s">
        <v>250</v>
      </c>
      <c r="L12" s="20" t="s">
        <v>251</v>
      </c>
      <c r="M12" s="2" t="s">
        <v>252</v>
      </c>
      <c r="N12" s="20" t="s">
        <v>111</v>
      </c>
    </row>
    <row r="13" spans="1:14" ht="20" x14ac:dyDescent="0.35">
      <c r="A13" s="208" t="s">
        <v>254</v>
      </c>
      <c r="B13" s="209"/>
      <c r="C13" s="209"/>
      <c r="D13" s="209"/>
      <c r="E13" s="209"/>
      <c r="F13" s="209"/>
      <c r="G13" s="209"/>
      <c r="H13" s="209"/>
      <c r="I13" s="209"/>
      <c r="J13" s="209"/>
      <c r="K13" s="209"/>
      <c r="L13" s="209"/>
      <c r="M13" s="209"/>
      <c r="N13" s="210"/>
    </row>
    <row r="14" spans="1:14" x14ac:dyDescent="0.35">
      <c r="A14" s="6" t="s">
        <v>258</v>
      </c>
      <c r="B14" s="139">
        <v>0</v>
      </c>
      <c r="C14" s="139">
        <f t="shared" ref="C14:F14" si="4">B14</f>
        <v>0</v>
      </c>
      <c r="D14" s="139">
        <f t="shared" si="4"/>
        <v>0</v>
      </c>
      <c r="E14" s="139">
        <f t="shared" si="4"/>
        <v>0</v>
      </c>
      <c r="F14" s="139">
        <f t="shared" si="4"/>
        <v>0</v>
      </c>
      <c r="G14" s="139">
        <v>0</v>
      </c>
      <c r="H14" s="139">
        <v>0</v>
      </c>
      <c r="I14" s="139">
        <v>8000</v>
      </c>
      <c r="J14" s="139">
        <v>8000</v>
      </c>
      <c r="K14" s="139">
        <v>8000</v>
      </c>
      <c r="L14" s="139">
        <v>8000</v>
      </c>
      <c r="M14" s="139">
        <v>8000</v>
      </c>
      <c r="N14" s="140">
        <f t="shared" ref="N14:N19" si="5">SUM(B14:M14)</f>
        <v>40000</v>
      </c>
    </row>
    <row r="15" spans="1:14" x14ac:dyDescent="0.35">
      <c r="A15" s="7" t="s">
        <v>259</v>
      </c>
      <c r="B15" s="141">
        <v>0</v>
      </c>
      <c r="C15" s="141">
        <v>0</v>
      </c>
      <c r="D15" s="141">
        <v>0</v>
      </c>
      <c r="E15" s="141">
        <v>0</v>
      </c>
      <c r="F15" s="141">
        <v>0</v>
      </c>
      <c r="G15" s="141">
        <f>'05.Business Case Example'!$B$17/COUNTA($G$12:$M$12)</f>
        <v>11428.571428571429</v>
      </c>
      <c r="H15" s="141">
        <f>'05.Business Case Example'!$B$17/COUNTA($G$12:$M$12)</f>
        <v>11428.571428571429</v>
      </c>
      <c r="I15" s="141">
        <f>'05.Business Case Example'!$B$17/COUNTA($G$12:$M$12)</f>
        <v>11428.571428571429</v>
      </c>
      <c r="J15" s="141">
        <f>'05.Business Case Example'!$B$17/COUNTA($G$12:$M$12)</f>
        <v>11428.571428571429</v>
      </c>
      <c r="K15" s="141">
        <f>'05.Business Case Example'!$B$17/COUNTA($G$12:$M$12)</f>
        <v>11428.571428571429</v>
      </c>
      <c r="L15" s="141">
        <f>'05.Business Case Example'!$B$17/COUNTA($G$12:$M$12)</f>
        <v>11428.571428571429</v>
      </c>
      <c r="M15" s="141">
        <f>'05.Business Case Example'!$B$17/COUNTA($G$12:$M$12)</f>
        <v>11428.571428571429</v>
      </c>
      <c r="N15" s="140">
        <f t="shared" si="5"/>
        <v>80000.000000000015</v>
      </c>
    </row>
    <row r="16" spans="1:14" x14ac:dyDescent="0.35">
      <c r="A16" s="6" t="s">
        <v>260</v>
      </c>
      <c r="B16" s="139">
        <v>0</v>
      </c>
      <c r="C16" s="139">
        <v>0</v>
      </c>
      <c r="D16" s="139">
        <f>'05.Business Case Example'!$B$16/COUNTA($D$12:$G$12)</f>
        <v>10000</v>
      </c>
      <c r="E16" s="139">
        <f>'05.Business Case Example'!$B$16/COUNTA($D$12:$G$12)</f>
        <v>10000</v>
      </c>
      <c r="F16" s="139">
        <f>'05.Business Case Example'!$B$16/COUNTA($D$12:$G$12)</f>
        <v>10000</v>
      </c>
      <c r="G16" s="139">
        <f>'05.Business Case Example'!$B$16/COUNTA($D$12:$G$12)</f>
        <v>10000</v>
      </c>
      <c r="H16" s="139">
        <v>0</v>
      </c>
      <c r="I16" s="139">
        <v>0</v>
      </c>
      <c r="J16" s="139">
        <v>0</v>
      </c>
      <c r="K16" s="139">
        <v>0</v>
      </c>
      <c r="L16" s="139">
        <v>0</v>
      </c>
      <c r="M16" s="139">
        <v>0</v>
      </c>
      <c r="N16" s="140">
        <f t="shared" si="5"/>
        <v>40000</v>
      </c>
    </row>
    <row r="17" spans="1:14" x14ac:dyDescent="0.35">
      <c r="A17" s="7" t="s">
        <v>117</v>
      </c>
      <c r="B17" s="141">
        <v>0</v>
      </c>
      <c r="C17" s="141">
        <v>0</v>
      </c>
      <c r="D17" s="141">
        <f>'05.Business Case Example'!$F$65/COUNTA($D$12:$M$12)</f>
        <v>14975</v>
      </c>
      <c r="E17" s="141">
        <f>'05.Business Case Example'!$F$65/COUNTA($D$12:$M$12)</f>
        <v>14975</v>
      </c>
      <c r="F17" s="141">
        <f>'05.Business Case Example'!$F$65/COUNTA($D$12:$M$12)</f>
        <v>14975</v>
      </c>
      <c r="G17" s="141">
        <f>'05.Business Case Example'!$F$65/COUNTA($D$12:$M$12)</f>
        <v>14975</v>
      </c>
      <c r="H17" s="141">
        <f>'05.Business Case Example'!$F$65/COUNTA($D$12:$M$12)</f>
        <v>14975</v>
      </c>
      <c r="I17" s="141">
        <f>'05.Business Case Example'!$F$65/COUNTA($D$12:$M$12)</f>
        <v>14975</v>
      </c>
      <c r="J17" s="141">
        <f>'05.Business Case Example'!$F$65/COUNTA($D$12:$M$12)</f>
        <v>14975</v>
      </c>
      <c r="K17" s="141">
        <f>'05.Business Case Example'!$F$65/COUNTA($D$12:$M$12)</f>
        <v>14975</v>
      </c>
      <c r="L17" s="141">
        <f>'05.Business Case Example'!$F$65/COUNTA($D$12:$M$12)</f>
        <v>14975</v>
      </c>
      <c r="M17" s="141">
        <f>'05.Business Case Example'!$F$65/COUNTA($D$12:$M$12)</f>
        <v>14975</v>
      </c>
      <c r="N17" s="140">
        <f t="shared" si="5"/>
        <v>149750</v>
      </c>
    </row>
    <row r="18" spans="1:14" x14ac:dyDescent="0.35">
      <c r="A18" s="6" t="s">
        <v>261</v>
      </c>
      <c r="B18" s="139">
        <v>0</v>
      </c>
      <c r="C18" s="139">
        <v>0</v>
      </c>
      <c r="D18" s="139">
        <v>0</v>
      </c>
      <c r="E18" s="139">
        <v>0</v>
      </c>
      <c r="F18" s="139">
        <v>0</v>
      </c>
      <c r="G18" s="139">
        <v>0</v>
      </c>
      <c r="H18" s="139">
        <v>0</v>
      </c>
      <c r="I18" s="139">
        <v>0</v>
      </c>
      <c r="J18" s="139">
        <v>0</v>
      </c>
      <c r="K18" s="139">
        <f>'05.Business Case Example'!B19</f>
        <v>5000</v>
      </c>
      <c r="L18" s="139">
        <v>0</v>
      </c>
      <c r="M18" s="139">
        <v>0</v>
      </c>
      <c r="N18" s="140">
        <f t="shared" si="5"/>
        <v>5000</v>
      </c>
    </row>
    <row r="19" spans="1:14" x14ac:dyDescent="0.35">
      <c r="A19" s="7" t="s">
        <v>262</v>
      </c>
      <c r="B19" s="141">
        <v>0</v>
      </c>
      <c r="C19" s="141">
        <v>0</v>
      </c>
      <c r="D19" s="141">
        <v>0</v>
      </c>
      <c r="E19" s="141">
        <v>0</v>
      </c>
      <c r="F19" s="141">
        <v>0</v>
      </c>
      <c r="G19" s="141">
        <v>0</v>
      </c>
      <c r="H19" s="141">
        <v>0</v>
      </c>
      <c r="I19" s="141">
        <v>0</v>
      </c>
      <c r="J19" s="141">
        <v>0</v>
      </c>
      <c r="K19" s="141">
        <v>0</v>
      </c>
      <c r="L19" s="141">
        <v>800</v>
      </c>
      <c r="M19" s="141">
        <v>0</v>
      </c>
      <c r="N19" s="140">
        <f t="shared" si="5"/>
        <v>800</v>
      </c>
    </row>
    <row r="20" spans="1:14" ht="15" thickBot="1" x14ac:dyDescent="0.4">
      <c r="A20" s="9" t="s">
        <v>263</v>
      </c>
      <c r="B20" s="143">
        <f t="shared" ref="B20:N20" si="6">SUM(B14:B19)</f>
        <v>0</v>
      </c>
      <c r="C20" s="143">
        <f t="shared" si="6"/>
        <v>0</v>
      </c>
      <c r="D20" s="143">
        <f t="shared" si="6"/>
        <v>24975</v>
      </c>
      <c r="E20" s="143">
        <f t="shared" si="6"/>
        <v>24975</v>
      </c>
      <c r="F20" s="143">
        <f t="shared" si="6"/>
        <v>24975</v>
      </c>
      <c r="G20" s="143">
        <f t="shared" si="6"/>
        <v>36403.571428571428</v>
      </c>
      <c r="H20" s="143">
        <f t="shared" si="6"/>
        <v>26403.571428571428</v>
      </c>
      <c r="I20" s="143">
        <f t="shared" si="6"/>
        <v>34403.571428571428</v>
      </c>
      <c r="J20" s="143">
        <f t="shared" si="6"/>
        <v>34403.571428571428</v>
      </c>
      <c r="K20" s="143">
        <f t="shared" si="6"/>
        <v>39403.571428571428</v>
      </c>
      <c r="L20" s="143">
        <f t="shared" si="6"/>
        <v>35203.571428571428</v>
      </c>
      <c r="M20" s="143">
        <f t="shared" si="6"/>
        <v>34403.571428571428</v>
      </c>
      <c r="N20" s="144">
        <f t="shared" si="6"/>
        <v>315550</v>
      </c>
    </row>
    <row r="21" spans="1:14" ht="15" thickBot="1" x14ac:dyDescent="0.4">
      <c r="A21" s="10"/>
      <c r="B21" s="11"/>
      <c r="C21" s="11"/>
      <c r="D21" s="11"/>
      <c r="E21" s="11"/>
      <c r="F21" s="11"/>
      <c r="G21" s="11"/>
      <c r="H21" s="11"/>
      <c r="I21" s="11"/>
      <c r="J21" s="11"/>
      <c r="K21" s="11"/>
      <c r="L21" s="11"/>
      <c r="M21" s="11"/>
      <c r="N21" s="11"/>
    </row>
    <row r="22" spans="1:14" ht="20" x14ac:dyDescent="0.35">
      <c r="A22" s="208" t="s">
        <v>255</v>
      </c>
      <c r="B22" s="211"/>
      <c r="C22" s="211"/>
      <c r="D22" s="211"/>
      <c r="E22" s="211"/>
      <c r="F22" s="211"/>
      <c r="G22" s="211"/>
      <c r="H22" s="211"/>
      <c r="I22" s="211"/>
      <c r="J22" s="211"/>
      <c r="K22" s="211"/>
      <c r="L22" s="211"/>
      <c r="M22" s="211"/>
      <c r="N22" s="212"/>
    </row>
    <row r="23" spans="1:14" ht="17.5" x14ac:dyDescent="0.35">
      <c r="A23" s="213" t="s">
        <v>67</v>
      </c>
      <c r="B23" s="214"/>
      <c r="C23" s="214"/>
      <c r="D23" s="214"/>
      <c r="E23" s="214"/>
      <c r="F23" s="214"/>
      <c r="G23" s="214"/>
      <c r="H23" s="214"/>
      <c r="I23" s="214"/>
      <c r="J23" s="214"/>
      <c r="K23" s="214"/>
      <c r="L23" s="214"/>
      <c r="M23" s="214"/>
      <c r="N23" s="215"/>
    </row>
    <row r="24" spans="1:14" x14ac:dyDescent="0.35">
      <c r="A24" s="6" t="s">
        <v>264</v>
      </c>
      <c r="B24" s="139">
        <v>0</v>
      </c>
      <c r="C24" s="139">
        <f t="shared" ref="C24:F25" si="7">B24</f>
        <v>0</v>
      </c>
      <c r="D24" s="139">
        <f t="shared" si="7"/>
        <v>0</v>
      </c>
      <c r="E24" s="139">
        <f t="shared" si="7"/>
        <v>0</v>
      </c>
      <c r="F24" s="139">
        <f t="shared" si="7"/>
        <v>0</v>
      </c>
      <c r="G24" s="139">
        <v>2000</v>
      </c>
      <c r="H24" s="139">
        <v>2000</v>
      </c>
      <c r="I24" s="139">
        <v>2000</v>
      </c>
      <c r="J24" s="139">
        <v>2000</v>
      </c>
      <c r="K24" s="139">
        <v>1500</v>
      </c>
      <c r="L24" s="139">
        <v>4000</v>
      </c>
      <c r="M24" s="139">
        <v>3500</v>
      </c>
      <c r="N24" s="145">
        <f t="shared" ref="N24:N30" si="8">SUM(B24:M24)</f>
        <v>17000</v>
      </c>
    </row>
    <row r="25" spans="1:14" x14ac:dyDescent="0.35">
      <c r="A25" s="7" t="s">
        <v>265</v>
      </c>
      <c r="B25" s="141">
        <v>0</v>
      </c>
      <c r="C25" s="141">
        <f t="shared" si="7"/>
        <v>0</v>
      </c>
      <c r="D25" s="141">
        <f t="shared" si="7"/>
        <v>0</v>
      </c>
      <c r="E25" s="141">
        <f t="shared" si="7"/>
        <v>0</v>
      </c>
      <c r="F25" s="141">
        <f t="shared" si="7"/>
        <v>0</v>
      </c>
      <c r="G25" s="141">
        <v>6000</v>
      </c>
      <c r="H25" s="141">
        <v>6000</v>
      </c>
      <c r="I25" s="141">
        <v>8000</v>
      </c>
      <c r="J25" s="141">
        <v>9000</v>
      </c>
      <c r="K25" s="141">
        <v>7000</v>
      </c>
      <c r="L25" s="141">
        <v>11000</v>
      </c>
      <c r="M25" s="141">
        <v>11050</v>
      </c>
      <c r="N25" s="145">
        <f t="shared" si="8"/>
        <v>58050</v>
      </c>
    </row>
    <row r="26" spans="1:14" x14ac:dyDescent="0.35">
      <c r="A26" s="6" t="s">
        <v>266</v>
      </c>
      <c r="B26" s="139">
        <v>0</v>
      </c>
      <c r="C26" s="139">
        <v>0</v>
      </c>
      <c r="D26" s="139">
        <v>0</v>
      </c>
      <c r="E26" s="139">
        <v>0</v>
      </c>
      <c r="F26" s="139">
        <v>0</v>
      </c>
      <c r="G26" s="139">
        <v>5000</v>
      </c>
      <c r="H26" s="139">
        <v>1000</v>
      </c>
      <c r="I26" s="139">
        <v>1000</v>
      </c>
      <c r="J26" s="139">
        <v>0</v>
      </c>
      <c r="K26" s="139">
        <v>0</v>
      </c>
      <c r="L26" s="139">
        <v>2000</v>
      </c>
      <c r="M26" s="139">
        <v>0</v>
      </c>
      <c r="N26" s="140">
        <f t="shared" si="8"/>
        <v>9000</v>
      </c>
    </row>
    <row r="27" spans="1:14" x14ac:dyDescent="0.35">
      <c r="A27" s="7" t="s">
        <v>120</v>
      </c>
      <c r="B27" s="141">
        <v>0</v>
      </c>
      <c r="C27" s="141">
        <f t="shared" ref="C27:G27" si="9">B27</f>
        <v>0</v>
      </c>
      <c r="D27" s="141">
        <f t="shared" si="9"/>
        <v>0</v>
      </c>
      <c r="E27" s="141">
        <f t="shared" si="9"/>
        <v>0</v>
      </c>
      <c r="F27" s="141">
        <f t="shared" si="9"/>
        <v>0</v>
      </c>
      <c r="G27" s="141">
        <f t="shared" si="9"/>
        <v>0</v>
      </c>
      <c r="H27" s="141">
        <v>0</v>
      </c>
      <c r="I27" s="141">
        <f>'05.Business Case Example'!$C$24/COUNTA($I$5:$M$5)</f>
        <v>8000</v>
      </c>
      <c r="J27" s="141">
        <f t="shared" ref="J27:M27" si="10">I27</f>
        <v>8000</v>
      </c>
      <c r="K27" s="141">
        <f t="shared" si="10"/>
        <v>8000</v>
      </c>
      <c r="L27" s="141">
        <f t="shared" si="10"/>
        <v>8000</v>
      </c>
      <c r="M27" s="141">
        <f t="shared" si="10"/>
        <v>8000</v>
      </c>
      <c r="N27" s="145">
        <f t="shared" si="8"/>
        <v>40000</v>
      </c>
    </row>
    <row r="28" spans="1:14" x14ac:dyDescent="0.35">
      <c r="A28" s="8" t="s">
        <v>115</v>
      </c>
      <c r="B28" s="142">
        <v>0</v>
      </c>
      <c r="C28" s="142">
        <v>0</v>
      </c>
      <c r="D28" s="142">
        <v>0</v>
      </c>
      <c r="E28" s="142">
        <v>0</v>
      </c>
      <c r="F28" s="142">
        <v>0</v>
      </c>
      <c r="G28" s="142">
        <v>0</v>
      </c>
      <c r="H28" s="142">
        <v>0</v>
      </c>
      <c r="I28" s="142">
        <v>0</v>
      </c>
      <c r="J28" s="142">
        <v>0</v>
      </c>
      <c r="K28" s="142">
        <v>0</v>
      </c>
      <c r="L28" s="142">
        <v>0</v>
      </c>
      <c r="M28" s="142">
        <v>0</v>
      </c>
      <c r="N28" s="145">
        <f t="shared" si="8"/>
        <v>0</v>
      </c>
    </row>
    <row r="29" spans="1:14" x14ac:dyDescent="0.35">
      <c r="A29" s="7" t="s">
        <v>267</v>
      </c>
      <c r="B29" s="141">
        <v>0</v>
      </c>
      <c r="C29" s="141">
        <v>0</v>
      </c>
      <c r="D29" s="141">
        <v>0</v>
      </c>
      <c r="E29" s="141">
        <v>0</v>
      </c>
      <c r="F29" s="141">
        <v>0</v>
      </c>
      <c r="G29" s="141">
        <v>0</v>
      </c>
      <c r="H29" s="141">
        <v>0</v>
      </c>
      <c r="I29" s="141">
        <v>0</v>
      </c>
      <c r="J29" s="141">
        <v>0</v>
      </c>
      <c r="K29" s="141">
        <v>0</v>
      </c>
      <c r="L29" s="141">
        <v>0</v>
      </c>
      <c r="M29" s="141">
        <v>0</v>
      </c>
      <c r="N29" s="145">
        <f t="shared" si="8"/>
        <v>0</v>
      </c>
    </row>
    <row r="30" spans="1:14" x14ac:dyDescent="0.35">
      <c r="A30" s="12" t="s">
        <v>263</v>
      </c>
      <c r="B30" s="146">
        <f>SUM(B24:B29)</f>
        <v>0</v>
      </c>
      <c r="C30" s="146">
        <f t="shared" ref="C30:M30" si="11">SUM(C24:C29)</f>
        <v>0</v>
      </c>
      <c r="D30" s="146">
        <f t="shared" si="11"/>
        <v>0</v>
      </c>
      <c r="E30" s="146">
        <f t="shared" si="11"/>
        <v>0</v>
      </c>
      <c r="F30" s="146">
        <f t="shared" si="11"/>
        <v>0</v>
      </c>
      <c r="G30" s="146">
        <f t="shared" si="11"/>
        <v>13000</v>
      </c>
      <c r="H30" s="146">
        <f t="shared" si="11"/>
        <v>9000</v>
      </c>
      <c r="I30" s="146">
        <f t="shared" si="11"/>
        <v>19000</v>
      </c>
      <c r="J30" s="146">
        <f t="shared" si="11"/>
        <v>19000</v>
      </c>
      <c r="K30" s="146">
        <f t="shared" si="11"/>
        <v>16500</v>
      </c>
      <c r="L30" s="146">
        <f t="shared" si="11"/>
        <v>25000</v>
      </c>
      <c r="M30" s="146">
        <f t="shared" si="11"/>
        <v>22550</v>
      </c>
      <c r="N30" s="147">
        <f t="shared" si="8"/>
        <v>124050</v>
      </c>
    </row>
    <row r="31" spans="1:14" x14ac:dyDescent="0.35">
      <c r="A31" s="13"/>
      <c r="B31" s="3"/>
      <c r="C31" s="3"/>
      <c r="D31" s="3"/>
      <c r="E31" s="3"/>
      <c r="F31" s="3"/>
      <c r="G31" s="3"/>
      <c r="H31" s="3"/>
      <c r="I31" s="3"/>
      <c r="J31" s="3"/>
      <c r="K31" s="3"/>
      <c r="L31" s="3"/>
      <c r="M31" s="3"/>
      <c r="N31" s="14"/>
    </row>
    <row r="32" spans="1:14" ht="17.5" x14ac:dyDescent="0.35">
      <c r="A32" s="213" t="s">
        <v>260</v>
      </c>
      <c r="B32" s="214"/>
      <c r="C32" s="214"/>
      <c r="D32" s="214"/>
      <c r="E32" s="214"/>
      <c r="F32" s="214"/>
      <c r="G32" s="214"/>
      <c r="H32" s="214"/>
      <c r="I32" s="214"/>
      <c r="J32" s="214"/>
      <c r="K32" s="214"/>
      <c r="L32" s="214"/>
      <c r="M32" s="214"/>
      <c r="N32" s="215"/>
    </row>
    <row r="33" spans="1:14" x14ac:dyDescent="0.35">
      <c r="A33" s="6" t="s">
        <v>268</v>
      </c>
      <c r="B33" s="139">
        <v>0</v>
      </c>
      <c r="C33" s="139">
        <v>0</v>
      </c>
      <c r="D33" s="139">
        <v>8000</v>
      </c>
      <c r="E33" s="139">
        <v>10000</v>
      </c>
      <c r="F33" s="139">
        <v>8000</v>
      </c>
      <c r="G33" s="139">
        <v>0</v>
      </c>
      <c r="H33" s="139">
        <v>0</v>
      </c>
      <c r="I33" s="139">
        <f t="shared" ref="I33:M33" si="12">H33</f>
        <v>0</v>
      </c>
      <c r="J33" s="139">
        <f t="shared" si="12"/>
        <v>0</v>
      </c>
      <c r="K33" s="139">
        <f t="shared" si="12"/>
        <v>0</v>
      </c>
      <c r="L33" s="139">
        <f t="shared" si="12"/>
        <v>0</v>
      </c>
      <c r="M33" s="139">
        <f t="shared" si="12"/>
        <v>0</v>
      </c>
      <c r="N33" s="145">
        <f t="shared" ref="N33:N36" si="13">SUM(B33:M33)</f>
        <v>26000</v>
      </c>
    </row>
    <row r="34" spans="1:14" x14ac:dyDescent="0.35">
      <c r="A34" s="7" t="s">
        <v>264</v>
      </c>
      <c r="B34" s="141">
        <v>0</v>
      </c>
      <c r="C34" s="141">
        <v>0</v>
      </c>
      <c r="D34" s="141">
        <v>0</v>
      </c>
      <c r="E34" s="141">
        <v>0</v>
      </c>
      <c r="F34" s="141">
        <v>0</v>
      </c>
      <c r="G34" s="141">
        <v>5000</v>
      </c>
      <c r="H34" s="141">
        <v>750</v>
      </c>
      <c r="I34" s="141">
        <v>750</v>
      </c>
      <c r="J34" s="141">
        <v>750</v>
      </c>
      <c r="K34" s="141">
        <v>750</v>
      </c>
      <c r="L34" s="141">
        <v>750</v>
      </c>
      <c r="M34" s="141">
        <v>750</v>
      </c>
      <c r="N34" s="145">
        <f t="shared" si="13"/>
        <v>9500</v>
      </c>
    </row>
    <row r="35" spans="1:14" x14ac:dyDescent="0.35">
      <c r="A35" s="6" t="s">
        <v>269</v>
      </c>
      <c r="B35" s="139">
        <v>0</v>
      </c>
      <c r="C35" s="139">
        <v>0</v>
      </c>
      <c r="D35" s="139">
        <v>0</v>
      </c>
      <c r="E35" s="139">
        <v>0</v>
      </c>
      <c r="F35" s="139">
        <v>0</v>
      </c>
      <c r="G35" s="139">
        <v>0</v>
      </c>
      <c r="H35" s="139">
        <v>0</v>
      </c>
      <c r="I35" s="139">
        <v>0</v>
      </c>
      <c r="J35" s="139">
        <v>0</v>
      </c>
      <c r="K35" s="139">
        <v>0</v>
      </c>
      <c r="L35" s="139">
        <v>800</v>
      </c>
      <c r="M35" s="139">
        <v>0</v>
      </c>
      <c r="N35" s="140">
        <f t="shared" si="13"/>
        <v>800</v>
      </c>
    </row>
    <row r="36" spans="1:14" x14ac:dyDescent="0.35">
      <c r="A36" s="12" t="s">
        <v>263</v>
      </c>
      <c r="B36" s="146">
        <f t="shared" ref="B36:M36" si="14">SUM(B33:B35)</f>
        <v>0</v>
      </c>
      <c r="C36" s="146">
        <f t="shared" si="14"/>
        <v>0</v>
      </c>
      <c r="D36" s="146">
        <f t="shared" si="14"/>
        <v>8000</v>
      </c>
      <c r="E36" s="146">
        <f t="shared" si="14"/>
        <v>10000</v>
      </c>
      <c r="F36" s="146">
        <f t="shared" si="14"/>
        <v>8000</v>
      </c>
      <c r="G36" s="146">
        <f t="shared" si="14"/>
        <v>5000</v>
      </c>
      <c r="H36" s="146">
        <f t="shared" si="14"/>
        <v>750</v>
      </c>
      <c r="I36" s="146">
        <f t="shared" si="14"/>
        <v>750</v>
      </c>
      <c r="J36" s="146">
        <f t="shared" si="14"/>
        <v>750</v>
      </c>
      <c r="K36" s="146">
        <f t="shared" si="14"/>
        <v>750</v>
      </c>
      <c r="L36" s="146">
        <f t="shared" si="14"/>
        <v>1550</v>
      </c>
      <c r="M36" s="146">
        <f t="shared" si="14"/>
        <v>750</v>
      </c>
      <c r="N36" s="147">
        <f t="shared" si="13"/>
        <v>36300</v>
      </c>
    </row>
    <row r="37" spans="1:14" x14ac:dyDescent="0.35">
      <c r="A37" s="15"/>
      <c r="B37" s="4"/>
      <c r="C37" s="4"/>
      <c r="D37" s="4"/>
      <c r="E37" s="4"/>
      <c r="F37" s="4"/>
      <c r="G37" s="4"/>
      <c r="H37" s="4"/>
      <c r="I37" s="4"/>
      <c r="J37" s="4"/>
      <c r="K37" s="4"/>
      <c r="L37" s="4"/>
      <c r="M37" s="4"/>
      <c r="N37" s="16"/>
    </row>
    <row r="38" spans="1:14" ht="17.5" x14ac:dyDescent="0.35">
      <c r="A38" s="213" t="s">
        <v>117</v>
      </c>
      <c r="B38" s="214"/>
      <c r="C38" s="214"/>
      <c r="D38" s="214"/>
      <c r="E38" s="214"/>
      <c r="F38" s="214"/>
      <c r="G38" s="214"/>
      <c r="H38" s="214"/>
      <c r="I38" s="214"/>
      <c r="J38" s="214"/>
      <c r="K38" s="214"/>
      <c r="L38" s="214"/>
      <c r="M38" s="214"/>
      <c r="N38" s="215"/>
    </row>
    <row r="39" spans="1:14" x14ac:dyDescent="0.35">
      <c r="A39" s="8" t="s">
        <v>270</v>
      </c>
      <c r="B39" s="142">
        <v>0</v>
      </c>
      <c r="C39" s="142">
        <f t="shared" ref="C39" si="15">B39</f>
        <v>0</v>
      </c>
      <c r="D39" s="139">
        <f>'05.Business Case Example'!$F$52/COUNTA($D$12:$M$12)</f>
        <v>675</v>
      </c>
      <c r="E39" s="139">
        <f>'05.Business Case Example'!$F$52/COUNTA($D$12:$M$12)</f>
        <v>675</v>
      </c>
      <c r="F39" s="139">
        <f>'05.Business Case Example'!$F$52/COUNTA($D$12:$M$12)</f>
        <v>675</v>
      </c>
      <c r="G39" s="139">
        <f>'05.Business Case Example'!$F$52/COUNTA($D$12:$M$12)</f>
        <v>675</v>
      </c>
      <c r="H39" s="139">
        <f>'05.Business Case Example'!$F$52/COUNTA($D$12:$M$12)</f>
        <v>675</v>
      </c>
      <c r="I39" s="139">
        <f>'05.Business Case Example'!$F$52/COUNTA($D$12:$M$12)</f>
        <v>675</v>
      </c>
      <c r="J39" s="139">
        <f>'05.Business Case Example'!$F$52/COUNTA($D$12:$M$12)/2</f>
        <v>337.5</v>
      </c>
      <c r="K39" s="139">
        <f>'05.Business Case Example'!$F$52/COUNTA($D$12:$M$12)</f>
        <v>675</v>
      </c>
      <c r="L39" s="139">
        <f>'05.Business Case Example'!$F$52/COUNTA($D$12:$M$12)</f>
        <v>675</v>
      </c>
      <c r="M39" s="139">
        <f>'05.Business Case Example'!$F$52/COUNTA($D$12:$M$12)</f>
        <v>675</v>
      </c>
      <c r="N39" s="145">
        <f t="shared" ref="N39:N48" si="16">SUM(B39:M39)</f>
        <v>6412.5</v>
      </c>
    </row>
    <row r="40" spans="1:14" x14ac:dyDescent="0.35">
      <c r="A40" s="7" t="s">
        <v>271</v>
      </c>
      <c r="B40" s="141">
        <v>0</v>
      </c>
      <c r="C40" s="141">
        <v>0</v>
      </c>
      <c r="D40" s="141">
        <f>'05.Business Case Example'!$F$53/COUNTA($D$12:$M$12)</f>
        <v>675</v>
      </c>
      <c r="E40" s="141">
        <f>'05.Business Case Example'!$F$53/COUNTA($D$12:$M$12)</f>
        <v>675</v>
      </c>
      <c r="F40" s="141">
        <f>'05.Business Case Example'!$F$53/COUNTA($D$12:$M$12)</f>
        <v>675</v>
      </c>
      <c r="G40" s="141">
        <f>'05.Business Case Example'!$F$53/COUNTA($D$12:$M$12)</f>
        <v>675</v>
      </c>
      <c r="H40" s="141">
        <f>'05.Business Case Example'!$F$53/COUNTA($D$12:$M$12)</f>
        <v>675</v>
      </c>
      <c r="I40" s="141">
        <f>'05.Business Case Example'!$F$53/COUNTA($D$12:$M$12)</f>
        <v>675</v>
      </c>
      <c r="J40" s="141">
        <f>('05.Business Case Example'!$F$53/COUNTA($D$12:$M$12))/2</f>
        <v>337.5</v>
      </c>
      <c r="K40" s="141">
        <f>'05.Business Case Example'!$F$53/COUNTA($D$12:$M$12)</f>
        <v>675</v>
      </c>
      <c r="L40" s="141">
        <f>'05.Business Case Example'!$F$53/COUNTA($D$12:$M$12)</f>
        <v>675</v>
      </c>
      <c r="M40" s="141">
        <f>'05.Business Case Example'!$F$53/COUNTA($D$12:$M$12)</f>
        <v>675</v>
      </c>
      <c r="N40" s="145">
        <f t="shared" si="16"/>
        <v>6412.5</v>
      </c>
    </row>
    <row r="41" spans="1:14" x14ac:dyDescent="0.35">
      <c r="A41" s="8" t="s">
        <v>272</v>
      </c>
      <c r="B41" s="142">
        <v>0</v>
      </c>
      <c r="C41" s="142">
        <v>0</v>
      </c>
      <c r="D41" s="139">
        <f>SUM('05.Business Case Example'!$F$56, '05.Business Case Example'!$F$61, '05.Business Case Example'!$F$62)/COUNTA($D$5:$M$5)</f>
        <v>2762.5</v>
      </c>
      <c r="E41" s="139">
        <f>SUM('05.Business Case Example'!$F$56, '05.Business Case Example'!$F$61, '05.Business Case Example'!$F$62)/COUNTA($D$5:$M$5)</f>
        <v>2762.5</v>
      </c>
      <c r="F41" s="139">
        <f>SUM('05.Business Case Example'!$F$56, '05.Business Case Example'!$F$61, '05.Business Case Example'!$F$62)/COUNTA($D$5:$M$5)</f>
        <v>2762.5</v>
      </c>
      <c r="G41" s="139">
        <f>SUM('05.Business Case Example'!$F$56, '05.Business Case Example'!$F$61, '05.Business Case Example'!$F$62)/COUNTA($D$5:$M$5)</f>
        <v>2762.5</v>
      </c>
      <c r="H41" s="139">
        <f>SUM('05.Business Case Example'!$F$56, '05.Business Case Example'!$F$61, '05.Business Case Example'!$F$62)/COUNTA($D$5:$M$5)</f>
        <v>2762.5</v>
      </c>
      <c r="I41" s="139">
        <f>SUM('05.Business Case Example'!$F$56, '05.Business Case Example'!$F$61, '05.Business Case Example'!$F$62)/COUNTA($D$5:$M$5)</f>
        <v>2762.5</v>
      </c>
      <c r="J41" s="139">
        <f>(SUM('05.Business Case Example'!$F$56, '05.Business Case Example'!$F$61, '05.Business Case Example'!$F$62)/COUNTA($D$5:$M$5))/2</f>
        <v>1381.25</v>
      </c>
      <c r="K41" s="139">
        <f>SUM('05.Business Case Example'!$F$56, '05.Business Case Example'!$F$61, '05.Business Case Example'!$F$62)/COUNTA($D$5:$M$5)</f>
        <v>2762.5</v>
      </c>
      <c r="L41" s="139">
        <f>SUM('05.Business Case Example'!$F$56, '05.Business Case Example'!$F$61, '05.Business Case Example'!$F$62)/COUNTA($D$5:$M$5)</f>
        <v>2762.5</v>
      </c>
      <c r="M41" s="139">
        <f>SUM('05.Business Case Example'!$F$56, '05.Business Case Example'!$F$61, '05.Business Case Example'!$F$62)/COUNTA($D$5:$M$5)</f>
        <v>2762.5</v>
      </c>
      <c r="N41" s="145">
        <f t="shared" ref="N41:N45" si="17">SUM(B41:M41)</f>
        <v>26243.75</v>
      </c>
    </row>
    <row r="42" spans="1:14" x14ac:dyDescent="0.35">
      <c r="A42" s="7" t="s">
        <v>273</v>
      </c>
      <c r="B42" s="141">
        <v>0</v>
      </c>
      <c r="C42" s="141">
        <v>0</v>
      </c>
      <c r="D42" s="141">
        <f>SUM('05.Business Case Example'!$F$50, '05.Business Case Example'!$F$54, '05.Business Case Example'!$F$59, '05.Business Case Example'!$F$60)/COUNTA($D$5:$M$5)</f>
        <v>4125</v>
      </c>
      <c r="E42" s="141">
        <f>SUM('05.Business Case Example'!$F$50, '05.Business Case Example'!$F$54, '05.Business Case Example'!$F$59, '05.Business Case Example'!$F$60)/COUNTA($D$5:$M$5)</f>
        <v>4125</v>
      </c>
      <c r="F42" s="141">
        <f>SUM('05.Business Case Example'!$F$50, '05.Business Case Example'!$F$54, '05.Business Case Example'!$F$59, '05.Business Case Example'!$F$60)/COUNTA($D$5:$M$5)</f>
        <v>4125</v>
      </c>
      <c r="G42" s="141">
        <f>SUM('05.Business Case Example'!$F$50, '05.Business Case Example'!$F$54, '05.Business Case Example'!$F$59, '05.Business Case Example'!$F$60)/COUNTA($D$5:$M$5)</f>
        <v>4125</v>
      </c>
      <c r="H42" s="141">
        <f>SUM('05.Business Case Example'!$F$50, '05.Business Case Example'!$F$54, '05.Business Case Example'!$F$59, '05.Business Case Example'!$F$60)/COUNTA($D$5:$M$5)</f>
        <v>4125</v>
      </c>
      <c r="I42" s="141">
        <f>SUM('05.Business Case Example'!$F$50, '05.Business Case Example'!$F$54, '05.Business Case Example'!$F$59, '05.Business Case Example'!$F$60)/COUNTA($D$5:$M$5)</f>
        <v>4125</v>
      </c>
      <c r="J42" s="141">
        <f>(SUM('05.Business Case Example'!$F$50, '05.Business Case Example'!$F$54, '05.Business Case Example'!$F$59, '05.Business Case Example'!$F$60)/COUNTA($D$5:$M$5))/2</f>
        <v>2062.5</v>
      </c>
      <c r="K42" s="141">
        <f>SUM('05.Business Case Example'!$F$50, '05.Business Case Example'!$F$54, '05.Business Case Example'!$F$59, '05.Business Case Example'!$F$60)/COUNTA($D$5:$M$5)</f>
        <v>4125</v>
      </c>
      <c r="L42" s="141">
        <f>SUM('05.Business Case Example'!$F$50, '05.Business Case Example'!$F$54, '05.Business Case Example'!$F$59, '05.Business Case Example'!$F$60)/COUNTA($D$5:$M$5)</f>
        <v>4125</v>
      </c>
      <c r="M42" s="141">
        <f>SUM('05.Business Case Example'!$F$50, '05.Business Case Example'!$F$54, '05.Business Case Example'!$F$59, '05.Business Case Example'!$F$60)/COUNTA($D$5:$M$5)</f>
        <v>4125</v>
      </c>
      <c r="N42" s="145">
        <f t="shared" si="17"/>
        <v>39187.5</v>
      </c>
    </row>
    <row r="43" spans="1:14" x14ac:dyDescent="0.35">
      <c r="A43" s="8" t="s">
        <v>274</v>
      </c>
      <c r="B43" s="142">
        <v>0</v>
      </c>
      <c r="C43" s="142">
        <v>0</v>
      </c>
      <c r="D43" s="139">
        <f>SUM('05.Business Case Example'!$F$58, '05.Business Case Example'!$F$64)/COUNTA($D$5:$M$5)</f>
        <v>1687.5</v>
      </c>
      <c r="E43" s="139">
        <f>SUM('05.Business Case Example'!$F$58, '05.Business Case Example'!$F$64)/COUNTA($D$5:$M$5)</f>
        <v>1687.5</v>
      </c>
      <c r="F43" s="139">
        <f>SUM('05.Business Case Example'!$F$58, '05.Business Case Example'!$F$64)/COUNTA($D$5:$M$5)</f>
        <v>1687.5</v>
      </c>
      <c r="G43" s="139">
        <f>SUM('05.Business Case Example'!$F$58, '05.Business Case Example'!$F$64)/COUNTA($D$5:$M$5)</f>
        <v>1687.5</v>
      </c>
      <c r="H43" s="139">
        <f>SUM('05.Business Case Example'!$F$58, '05.Business Case Example'!$F$64)/COUNTA($D$5:$M$5)</f>
        <v>1687.5</v>
      </c>
      <c r="I43" s="139">
        <f>SUM('05.Business Case Example'!$F$58, '05.Business Case Example'!$F$64)/COUNTA($D$5:$M$5)</f>
        <v>1687.5</v>
      </c>
      <c r="J43" s="139">
        <f>(SUM('05.Business Case Example'!$F$58, '05.Business Case Example'!$F$64)/COUNTA($D$5:$M$5))/2</f>
        <v>843.75</v>
      </c>
      <c r="K43" s="139">
        <f>SUM('05.Business Case Example'!$F$58, '05.Business Case Example'!$F$64)/COUNTA($D$5:$M$5)</f>
        <v>1687.5</v>
      </c>
      <c r="L43" s="139">
        <f>SUM('05.Business Case Example'!$F$58, '05.Business Case Example'!$F$64)/COUNTA($D$5:$M$5)</f>
        <v>1687.5</v>
      </c>
      <c r="M43" s="139">
        <f>SUM('05.Business Case Example'!$F$58, '05.Business Case Example'!$F$64)/COUNTA($D$5:$M$5)</f>
        <v>1687.5</v>
      </c>
      <c r="N43" s="145">
        <f t="shared" si="17"/>
        <v>16031.25</v>
      </c>
    </row>
    <row r="44" spans="1:14" x14ac:dyDescent="0.35">
      <c r="A44" s="7" t="s">
        <v>275</v>
      </c>
      <c r="B44" s="141">
        <v>0</v>
      </c>
      <c r="C44" s="141">
        <v>0</v>
      </c>
      <c r="D44" s="141">
        <f>'05.Business Case Example'!$F$55/COUNTA($D$5:$M$5)</f>
        <v>1650</v>
      </c>
      <c r="E44" s="141">
        <f>'05.Business Case Example'!$F$55/COUNTA($D$5:$M$5)</f>
        <v>1650</v>
      </c>
      <c r="F44" s="141">
        <f>'05.Business Case Example'!$F$55/COUNTA($D$5:$M$5)</f>
        <v>1650</v>
      </c>
      <c r="G44" s="141">
        <f>'05.Business Case Example'!$F$55/COUNTA($D$5:$M$5)</f>
        <v>1650</v>
      </c>
      <c r="H44" s="141">
        <f>'05.Business Case Example'!$F$55/COUNTA($D$5:$M$5)</f>
        <v>1650</v>
      </c>
      <c r="I44" s="141">
        <f>'05.Business Case Example'!$F$55/COUNTA($D$5:$M$5)</f>
        <v>1650</v>
      </c>
      <c r="J44" s="141">
        <f>('05.Business Case Example'!$F$55/COUNTA($D$5:$M$5))/2</f>
        <v>825</v>
      </c>
      <c r="K44" s="141">
        <f>'05.Business Case Example'!$F$55/COUNTA($D$5:$M$5)</f>
        <v>1650</v>
      </c>
      <c r="L44" s="141">
        <f>'05.Business Case Example'!$F$55/COUNTA($D$5:$M$5)</f>
        <v>1650</v>
      </c>
      <c r="M44" s="141">
        <f>'05.Business Case Example'!$F$55/COUNTA($D$5:$M$5)</f>
        <v>1650</v>
      </c>
      <c r="N44" s="145">
        <f t="shared" si="17"/>
        <v>15675</v>
      </c>
    </row>
    <row r="45" spans="1:14" x14ac:dyDescent="0.35">
      <c r="A45" s="8" t="s">
        <v>276</v>
      </c>
      <c r="B45" s="142">
        <v>0</v>
      </c>
      <c r="C45" s="142">
        <v>0</v>
      </c>
      <c r="D45" s="139">
        <f>SUM('05.Business Case Example'!$F$57, '05.Business Case Example'!$F$63)/COUNTA($D$5:$M$5)</f>
        <v>1400</v>
      </c>
      <c r="E45" s="139">
        <f>SUM('05.Business Case Example'!$F$57, '05.Business Case Example'!$F$63)/COUNTA($D$5:$M$5)</f>
        <v>1400</v>
      </c>
      <c r="F45" s="139">
        <f>SUM('05.Business Case Example'!$F$57, '05.Business Case Example'!$F$63)/COUNTA($D$5:$M$5)</f>
        <v>1400</v>
      </c>
      <c r="G45" s="139">
        <f>SUM('05.Business Case Example'!$F$57, '05.Business Case Example'!$F$63)/COUNTA($D$5:$M$5)</f>
        <v>1400</v>
      </c>
      <c r="H45" s="139">
        <f>SUM('05.Business Case Example'!$F$57, '05.Business Case Example'!$F$63)/COUNTA($D$5:$M$5)</f>
        <v>1400</v>
      </c>
      <c r="I45" s="139">
        <f>SUM('05.Business Case Example'!$F$57, '05.Business Case Example'!$F$63)/COUNTA($D$5:$M$5)</f>
        <v>1400</v>
      </c>
      <c r="J45" s="139">
        <f>(SUM('05.Business Case Example'!$F$57, '05.Business Case Example'!$F$63)/COUNTA($D$5:$M$5))/2</f>
        <v>700</v>
      </c>
      <c r="K45" s="139">
        <f>SUM('05.Business Case Example'!$F$57, '05.Business Case Example'!$F$63)/COUNTA($D$5:$M$5)</f>
        <v>1400</v>
      </c>
      <c r="L45" s="139">
        <f>SUM('05.Business Case Example'!$F$57, '05.Business Case Example'!$F$63)/COUNTA($D$5:$M$5)</f>
        <v>1400</v>
      </c>
      <c r="M45" s="139">
        <f>SUM('05.Business Case Example'!$F$57, '05.Business Case Example'!$F$63)/COUNTA($D$5:$M$5)</f>
        <v>1400</v>
      </c>
      <c r="N45" s="145">
        <f t="shared" si="17"/>
        <v>13300</v>
      </c>
    </row>
    <row r="46" spans="1:14" x14ac:dyDescent="0.35">
      <c r="A46" s="7" t="s">
        <v>121</v>
      </c>
      <c r="B46" s="141">
        <v>0</v>
      </c>
      <c r="C46" s="141">
        <v>0</v>
      </c>
      <c r="D46" s="141">
        <f>'05.Business Case Example'!$F$51/COUNTA($D$5:$M$5)</f>
        <v>2000</v>
      </c>
      <c r="E46" s="141">
        <f>'05.Business Case Example'!$F$51/COUNTA($D$5:$M$5)</f>
        <v>2000</v>
      </c>
      <c r="F46" s="141">
        <f>'05.Business Case Example'!$F$51/COUNTA($D$5:$M$5)</f>
        <v>2000</v>
      </c>
      <c r="G46" s="141">
        <f>'05.Business Case Example'!$F$51/COUNTA($D$5:$M$5)</f>
        <v>2000</v>
      </c>
      <c r="H46" s="141">
        <f>'05.Business Case Example'!$F$51/COUNTA($D$5:$M$5)</f>
        <v>2000</v>
      </c>
      <c r="I46" s="141">
        <f>'05.Business Case Example'!$F$51/COUNTA($D$5:$M$5)</f>
        <v>2000</v>
      </c>
      <c r="J46" s="141">
        <f>('05.Business Case Example'!$F$51/COUNTA($D$5:$M$5))/2</f>
        <v>1000</v>
      </c>
      <c r="K46" s="141">
        <f>'05.Business Case Example'!$F$51/COUNTA($D$5:$M$5)</f>
        <v>2000</v>
      </c>
      <c r="L46" s="141">
        <f>'05.Business Case Example'!$F$51/COUNTA($D$5:$M$5)</f>
        <v>2000</v>
      </c>
      <c r="M46" s="141">
        <f>'05.Business Case Example'!$F$51/COUNTA($D$5:$M$5)</f>
        <v>2000</v>
      </c>
      <c r="N46" s="145">
        <f t="shared" ref="N46:N47" si="18">SUM(B46:M46)</f>
        <v>19000</v>
      </c>
    </row>
    <row r="47" spans="1:14" x14ac:dyDescent="0.35">
      <c r="A47" s="19" t="s">
        <v>277</v>
      </c>
      <c r="B47" s="142">
        <v>0</v>
      </c>
      <c r="C47" s="142">
        <v>0</v>
      </c>
      <c r="D47" s="142">
        <v>0</v>
      </c>
      <c r="E47" s="142">
        <v>0</v>
      </c>
      <c r="F47" s="142">
        <v>0</v>
      </c>
      <c r="G47" s="142">
        <v>0</v>
      </c>
      <c r="H47" s="142">
        <v>0</v>
      </c>
      <c r="I47" s="142">
        <v>0</v>
      </c>
      <c r="J47" s="142">
        <v>0</v>
      </c>
      <c r="K47" s="142">
        <v>7000</v>
      </c>
      <c r="L47" s="142">
        <v>0</v>
      </c>
      <c r="M47" s="142">
        <v>0</v>
      </c>
      <c r="N47" s="145">
        <f t="shared" si="18"/>
        <v>7000</v>
      </c>
    </row>
    <row r="48" spans="1:14" ht="15" thickBot="1" x14ac:dyDescent="0.4">
      <c r="A48" s="17" t="s">
        <v>263</v>
      </c>
      <c r="B48" s="143">
        <f>SUM(B39:B47)</f>
        <v>0</v>
      </c>
      <c r="C48" s="143">
        <f t="shared" ref="C48:M48" si="19">SUM(C39:C47)</f>
        <v>0</v>
      </c>
      <c r="D48" s="143">
        <f t="shared" si="19"/>
        <v>14975</v>
      </c>
      <c r="E48" s="143">
        <f t="shared" si="19"/>
        <v>14975</v>
      </c>
      <c r="F48" s="143">
        <f t="shared" si="19"/>
        <v>14975</v>
      </c>
      <c r="G48" s="143">
        <f t="shared" si="19"/>
        <v>14975</v>
      </c>
      <c r="H48" s="143">
        <f t="shared" si="19"/>
        <v>14975</v>
      </c>
      <c r="I48" s="143">
        <f t="shared" si="19"/>
        <v>14975</v>
      </c>
      <c r="J48" s="143">
        <f t="shared" si="19"/>
        <v>7487.5</v>
      </c>
      <c r="K48" s="143">
        <f t="shared" si="19"/>
        <v>21975</v>
      </c>
      <c r="L48" s="143">
        <f t="shared" si="19"/>
        <v>14975</v>
      </c>
      <c r="M48" s="143">
        <f t="shared" si="19"/>
        <v>14975</v>
      </c>
      <c r="N48" s="144">
        <f t="shared" si="16"/>
        <v>149262.5</v>
      </c>
    </row>
    <row r="50" spans="1:14" x14ac:dyDescent="0.35">
      <c r="A50" s="167" t="s">
        <v>278</v>
      </c>
      <c r="B50" s="167"/>
      <c r="C50" s="167"/>
      <c r="D50" s="167"/>
      <c r="E50" s="167"/>
      <c r="F50" s="167"/>
      <c r="G50" s="167"/>
      <c r="H50" s="167"/>
      <c r="I50" s="167"/>
      <c r="J50" s="167"/>
      <c r="K50" s="167"/>
      <c r="L50" s="167"/>
      <c r="M50" s="167"/>
      <c r="N50" s="167"/>
    </row>
    <row r="51" spans="1:14" x14ac:dyDescent="0.35">
      <c r="A51" s="203"/>
      <c r="B51" s="203"/>
      <c r="C51" s="203"/>
      <c r="D51" s="203"/>
      <c r="E51" s="203"/>
      <c r="F51" s="203"/>
      <c r="G51" s="203"/>
      <c r="H51" s="203"/>
      <c r="I51" s="203"/>
      <c r="J51" s="203"/>
      <c r="K51" s="203"/>
      <c r="L51" s="203"/>
      <c r="M51" s="203"/>
      <c r="N51" s="203"/>
    </row>
    <row r="52" spans="1:14" x14ac:dyDescent="0.35">
      <c r="A52" s="203"/>
      <c r="B52" s="203"/>
      <c r="C52" s="203"/>
      <c r="D52" s="203"/>
      <c r="E52" s="203"/>
      <c r="F52" s="203"/>
      <c r="G52" s="203"/>
      <c r="H52" s="203"/>
      <c r="I52" s="203"/>
      <c r="J52" s="203"/>
      <c r="K52" s="203"/>
      <c r="L52" s="203"/>
      <c r="M52" s="203"/>
      <c r="N52" s="203"/>
    </row>
    <row r="53" spans="1:14" x14ac:dyDescent="0.35">
      <c r="A53" s="203"/>
      <c r="B53" s="203"/>
      <c r="C53" s="203"/>
      <c r="D53" s="203"/>
      <c r="E53" s="203"/>
      <c r="F53" s="203"/>
      <c r="G53" s="203"/>
      <c r="H53" s="203"/>
      <c r="I53" s="203"/>
      <c r="J53" s="203"/>
      <c r="K53" s="203"/>
      <c r="L53" s="203"/>
      <c r="M53" s="203"/>
      <c r="N53" s="203"/>
    </row>
    <row r="54" spans="1:14" x14ac:dyDescent="0.35">
      <c r="A54" s="203"/>
      <c r="B54" s="203"/>
      <c r="C54" s="203"/>
      <c r="D54" s="203"/>
      <c r="E54" s="203"/>
      <c r="F54" s="203"/>
      <c r="G54" s="203"/>
      <c r="H54" s="203"/>
      <c r="I54" s="203"/>
      <c r="J54" s="203"/>
      <c r="K54" s="203"/>
      <c r="L54" s="203"/>
      <c r="M54" s="203"/>
      <c r="N54" s="203"/>
    </row>
    <row r="55" spans="1:14" x14ac:dyDescent="0.35">
      <c r="A55" s="203"/>
      <c r="B55" s="203"/>
      <c r="C55" s="203"/>
      <c r="D55" s="203"/>
      <c r="E55" s="203"/>
      <c r="F55" s="203"/>
      <c r="G55" s="203"/>
      <c r="H55" s="203"/>
      <c r="I55" s="203"/>
      <c r="J55" s="203"/>
      <c r="K55" s="203"/>
      <c r="L55" s="203"/>
      <c r="M55" s="203"/>
      <c r="N55" s="203"/>
    </row>
    <row r="56" spans="1:14" x14ac:dyDescent="0.35">
      <c r="A56" s="203"/>
      <c r="B56" s="203"/>
      <c r="C56" s="203"/>
      <c r="D56" s="203"/>
      <c r="E56" s="203"/>
      <c r="F56" s="203"/>
      <c r="G56" s="203"/>
      <c r="H56" s="203"/>
      <c r="I56" s="203"/>
      <c r="J56" s="203"/>
      <c r="K56" s="203"/>
      <c r="L56" s="203"/>
      <c r="M56" s="203"/>
      <c r="N56" s="203"/>
    </row>
    <row r="57" spans="1:14" x14ac:dyDescent="0.35">
      <c r="A57" s="203"/>
      <c r="B57" s="203"/>
      <c r="C57" s="203"/>
      <c r="D57" s="203"/>
      <c r="E57" s="203"/>
      <c r="F57" s="203"/>
      <c r="G57" s="203"/>
      <c r="H57" s="203"/>
      <c r="I57" s="203"/>
      <c r="J57" s="203"/>
      <c r="K57" s="203"/>
      <c r="L57" s="203"/>
      <c r="M57" s="203"/>
      <c r="N57" s="203"/>
    </row>
    <row r="58" spans="1:14" x14ac:dyDescent="0.35">
      <c r="A58" s="203"/>
      <c r="B58" s="203"/>
      <c r="C58" s="203"/>
      <c r="D58" s="203"/>
      <c r="E58" s="203"/>
      <c r="F58" s="203"/>
      <c r="G58" s="203"/>
      <c r="H58" s="203"/>
      <c r="I58" s="203"/>
      <c r="J58" s="203"/>
      <c r="K58" s="203"/>
      <c r="L58" s="203"/>
      <c r="M58" s="203"/>
      <c r="N58" s="203"/>
    </row>
    <row r="59" spans="1:14" x14ac:dyDescent="0.35">
      <c r="A59" s="203"/>
      <c r="B59" s="203"/>
      <c r="C59" s="203"/>
      <c r="D59" s="203"/>
      <c r="E59" s="203"/>
      <c r="F59" s="203"/>
      <c r="G59" s="203"/>
      <c r="H59" s="203"/>
      <c r="I59" s="203"/>
      <c r="J59" s="203"/>
      <c r="K59" s="203"/>
      <c r="L59" s="203"/>
      <c r="M59" s="203"/>
      <c r="N59" s="203"/>
    </row>
    <row r="60" spans="1:14" x14ac:dyDescent="0.35">
      <c r="A60" s="203"/>
      <c r="B60" s="203"/>
      <c r="C60" s="203"/>
      <c r="D60" s="203"/>
      <c r="E60" s="203"/>
      <c r="F60" s="203"/>
      <c r="G60" s="203"/>
      <c r="H60" s="203"/>
      <c r="I60" s="203"/>
      <c r="J60" s="203"/>
      <c r="K60" s="203"/>
      <c r="L60" s="203"/>
      <c r="M60" s="203"/>
      <c r="N60" s="203"/>
    </row>
    <row r="61" spans="1:14" x14ac:dyDescent="0.35">
      <c r="A61" s="203"/>
      <c r="B61" s="203"/>
      <c r="C61" s="203"/>
      <c r="D61" s="203"/>
      <c r="E61" s="203"/>
      <c r="F61" s="203"/>
      <c r="G61" s="203"/>
      <c r="H61" s="203"/>
      <c r="I61" s="203"/>
      <c r="J61" s="203"/>
      <c r="K61" s="203"/>
      <c r="L61" s="203"/>
      <c r="M61" s="203"/>
      <c r="N61" s="203"/>
    </row>
    <row r="62" spans="1:14" x14ac:dyDescent="0.35">
      <c r="A62" s="203"/>
      <c r="B62" s="203"/>
      <c r="C62" s="203"/>
      <c r="D62" s="203"/>
      <c r="E62" s="203"/>
      <c r="F62" s="203"/>
      <c r="G62" s="203"/>
      <c r="H62" s="203"/>
      <c r="I62" s="203"/>
      <c r="J62" s="203"/>
      <c r="K62" s="203"/>
      <c r="L62" s="203"/>
      <c r="M62" s="203"/>
      <c r="N62" s="203"/>
    </row>
    <row r="63" spans="1:14" x14ac:dyDescent="0.35">
      <c r="A63" s="203"/>
      <c r="B63" s="203"/>
      <c r="C63" s="203"/>
      <c r="D63" s="203"/>
      <c r="E63" s="203"/>
      <c r="F63" s="203"/>
      <c r="G63" s="203"/>
      <c r="H63" s="203"/>
      <c r="I63" s="203"/>
      <c r="J63" s="203"/>
      <c r="K63" s="203"/>
      <c r="L63" s="203"/>
      <c r="M63" s="203"/>
      <c r="N63" s="203"/>
    </row>
    <row r="64" spans="1:14" x14ac:dyDescent="0.35">
      <c r="A64" s="203"/>
      <c r="B64" s="203"/>
      <c r="C64" s="203"/>
      <c r="D64" s="203"/>
      <c r="E64" s="203"/>
      <c r="F64" s="203"/>
      <c r="G64" s="203"/>
      <c r="H64" s="203"/>
      <c r="I64" s="203"/>
      <c r="J64" s="203"/>
      <c r="K64" s="203"/>
      <c r="L64" s="203"/>
      <c r="M64" s="203"/>
      <c r="N64" s="203"/>
    </row>
    <row r="65" spans="1:14" x14ac:dyDescent="0.35">
      <c r="A65" s="203"/>
      <c r="B65" s="203"/>
      <c r="C65" s="203"/>
      <c r="D65" s="203"/>
      <c r="E65" s="203"/>
      <c r="F65" s="203"/>
      <c r="G65" s="203"/>
      <c r="H65" s="203"/>
      <c r="I65" s="203"/>
      <c r="J65" s="203"/>
      <c r="K65" s="203"/>
      <c r="L65" s="203"/>
      <c r="M65" s="203"/>
      <c r="N65" s="203"/>
    </row>
    <row r="66" spans="1:14" x14ac:dyDescent="0.35">
      <c r="A66" s="203"/>
      <c r="B66" s="203"/>
      <c r="C66" s="203"/>
      <c r="D66" s="203"/>
      <c r="E66" s="203"/>
      <c r="F66" s="203"/>
      <c r="G66" s="203"/>
      <c r="H66" s="203"/>
      <c r="I66" s="203"/>
      <c r="J66" s="203"/>
      <c r="K66" s="203"/>
      <c r="L66" s="203"/>
      <c r="M66" s="203"/>
      <c r="N66" s="203"/>
    </row>
    <row r="67" spans="1:14" x14ac:dyDescent="0.35">
      <c r="A67" s="203"/>
      <c r="B67" s="203"/>
      <c r="C67" s="203"/>
      <c r="D67" s="203"/>
      <c r="E67" s="203"/>
      <c r="F67" s="203"/>
      <c r="G67" s="203"/>
      <c r="H67" s="203"/>
      <c r="I67" s="203"/>
      <c r="J67" s="203"/>
      <c r="K67" s="203"/>
      <c r="L67" s="203"/>
      <c r="M67" s="203"/>
      <c r="N67" s="203"/>
    </row>
    <row r="68" spans="1:14" x14ac:dyDescent="0.35">
      <c r="A68" s="168"/>
    </row>
    <row r="69" spans="1:14" x14ac:dyDescent="0.35">
      <c r="A69" s="168"/>
    </row>
    <row r="70" spans="1:14" x14ac:dyDescent="0.35">
      <c r="A70" s="168"/>
    </row>
  </sheetData>
  <mergeCells count="25">
    <mergeCell ref="A67:N67"/>
    <mergeCell ref="A56:N56"/>
    <mergeCell ref="A57:N57"/>
    <mergeCell ref="A58:N58"/>
    <mergeCell ref="A59:N59"/>
    <mergeCell ref="A60:N60"/>
    <mergeCell ref="A61:N61"/>
    <mergeCell ref="A62:N62"/>
    <mergeCell ref="A63:N63"/>
    <mergeCell ref="A64:N64"/>
    <mergeCell ref="A65:N65"/>
    <mergeCell ref="A66:N66"/>
    <mergeCell ref="A55:N55"/>
    <mergeCell ref="A1:N1"/>
    <mergeCell ref="A6:N6"/>
    <mergeCell ref="A13:N13"/>
    <mergeCell ref="A22:N22"/>
    <mergeCell ref="A23:N23"/>
    <mergeCell ref="A32:N32"/>
    <mergeCell ref="A38:N38"/>
    <mergeCell ref="A51:N51"/>
    <mergeCell ref="A52:N52"/>
    <mergeCell ref="A53:N53"/>
    <mergeCell ref="A54:N54"/>
    <mergeCell ref="A2:N2"/>
  </mergeCells>
  <conditionalFormatting sqref="B9:N9">
    <cfRule type="cellIs" dxfId="9" priority="4" operator="lessThan">
      <formula>0</formula>
    </cfRule>
    <cfRule type="cellIs" dxfId="8" priority="5" operator="greaterThan">
      <formula>0</formula>
    </cfRule>
  </conditionalFormatting>
  <conditionalFormatting sqref="B10:N10">
    <cfRule type="cellIs" dxfId="7" priority="1" operator="equal">
      <formula>"No Budget"</formula>
    </cfRule>
    <cfRule type="cellIs" dxfId="6" priority="2" operator="lessThan">
      <formula>-$B$3</formula>
    </cfRule>
    <cfRule type="cellIs" dxfId="5" priority="3" operator="greaterThan">
      <formula>0</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46B9-D16C-46B1-A9A0-8E269EA7AF8F}">
  <dimension ref="A1:N70"/>
  <sheetViews>
    <sheetView zoomScale="115" zoomScaleNormal="115" workbookViewId="0">
      <selection sqref="A1:N1"/>
    </sheetView>
  </sheetViews>
  <sheetFormatPr defaultColWidth="8.7265625" defaultRowHeight="14.5" x14ac:dyDescent="0.35"/>
  <cols>
    <col min="1" max="1" width="30.26953125" style="38" bestFit="1" customWidth="1"/>
    <col min="2" max="3" width="9.26953125" style="38" bestFit="1" customWidth="1"/>
    <col min="4" max="13" width="8.81640625" style="38" customWidth="1"/>
    <col min="14" max="14" width="10.453125" style="38" bestFit="1" customWidth="1"/>
    <col min="15" max="16384" width="8.7265625" style="38"/>
  </cols>
  <sheetData>
    <row r="1" spans="1:14" ht="24.5" x14ac:dyDescent="0.45">
      <c r="A1" s="204" t="s">
        <v>287</v>
      </c>
      <c r="B1" s="204"/>
      <c r="C1" s="204"/>
      <c r="D1" s="204"/>
      <c r="E1" s="204"/>
      <c r="F1" s="204"/>
      <c r="G1" s="204"/>
      <c r="H1" s="204"/>
      <c r="I1" s="204"/>
      <c r="J1" s="204"/>
      <c r="K1" s="204"/>
      <c r="L1" s="204"/>
      <c r="M1" s="204"/>
      <c r="N1" s="204"/>
    </row>
    <row r="2" spans="1:14" ht="15.5" x14ac:dyDescent="0.35">
      <c r="A2" s="202" t="s">
        <v>295</v>
      </c>
      <c r="B2" s="202"/>
      <c r="C2" s="202"/>
      <c r="D2" s="202"/>
      <c r="E2" s="202"/>
      <c r="F2" s="202"/>
      <c r="G2" s="202"/>
      <c r="H2" s="202"/>
      <c r="I2" s="202"/>
      <c r="J2" s="202"/>
      <c r="K2" s="202"/>
      <c r="L2" s="202"/>
      <c r="M2" s="202"/>
      <c r="N2" s="202"/>
    </row>
    <row r="3" spans="1:14" ht="15.5" x14ac:dyDescent="0.35">
      <c r="A3" s="187" t="s">
        <v>289</v>
      </c>
      <c r="B3" s="188">
        <v>0.1</v>
      </c>
      <c r="C3" s="183"/>
      <c r="D3" s="183"/>
      <c r="E3" s="183"/>
      <c r="F3" s="183"/>
      <c r="G3" s="183"/>
      <c r="H3" s="183"/>
      <c r="I3" s="183"/>
      <c r="J3" s="183"/>
      <c r="K3" s="183"/>
      <c r="L3" s="183"/>
      <c r="M3" s="183"/>
      <c r="N3" s="183"/>
    </row>
    <row r="4" spans="1:14" ht="13" customHeight="1" x14ac:dyDescent="0.45">
      <c r="A4" s="182"/>
      <c r="B4" s="182"/>
      <c r="C4" s="182"/>
      <c r="D4" s="182"/>
      <c r="E4" s="182"/>
      <c r="F4" s="182"/>
      <c r="G4" s="182"/>
      <c r="H4" s="182"/>
      <c r="I4" s="182"/>
      <c r="J4" s="182"/>
      <c r="K4" s="182"/>
      <c r="L4" s="182"/>
      <c r="M4" s="182"/>
      <c r="N4" s="182"/>
    </row>
    <row r="5" spans="1:14" ht="15" thickBot="1" x14ac:dyDescent="0.4">
      <c r="A5" s="1"/>
      <c r="B5" s="185" t="s">
        <v>241</v>
      </c>
      <c r="C5" s="186" t="s">
        <v>242</v>
      </c>
      <c r="D5" s="185" t="s">
        <v>243</v>
      </c>
      <c r="E5" s="186" t="s">
        <v>244</v>
      </c>
      <c r="F5" s="185" t="s">
        <v>245</v>
      </c>
      <c r="G5" s="186" t="s">
        <v>246</v>
      </c>
      <c r="H5" s="185" t="s">
        <v>247</v>
      </c>
      <c r="I5" s="186" t="s">
        <v>248</v>
      </c>
      <c r="J5" s="185" t="s">
        <v>249</v>
      </c>
      <c r="K5" s="186" t="s">
        <v>250</v>
      </c>
      <c r="L5" s="185" t="s">
        <v>251</v>
      </c>
      <c r="M5" s="186" t="s">
        <v>252</v>
      </c>
      <c r="N5" s="185" t="s">
        <v>111</v>
      </c>
    </row>
    <row r="6" spans="1:14" ht="22" x14ac:dyDescent="0.35">
      <c r="A6" s="205" t="s">
        <v>253</v>
      </c>
      <c r="B6" s="206"/>
      <c r="C6" s="206"/>
      <c r="D6" s="206"/>
      <c r="E6" s="206"/>
      <c r="F6" s="206"/>
      <c r="G6" s="206"/>
      <c r="H6" s="206"/>
      <c r="I6" s="206"/>
      <c r="J6" s="206"/>
      <c r="K6" s="206"/>
      <c r="L6" s="206"/>
      <c r="M6" s="206"/>
      <c r="N6" s="207"/>
    </row>
    <row r="7" spans="1:14" x14ac:dyDescent="0.35">
      <c r="A7" s="5" t="s">
        <v>254</v>
      </c>
      <c r="B7" s="135">
        <f>B20</f>
        <v>0</v>
      </c>
      <c r="C7" s="135">
        <f t="shared" ref="C7:M7" si="0">C20</f>
        <v>0</v>
      </c>
      <c r="D7" s="135">
        <f t="shared" si="0"/>
        <v>0</v>
      </c>
      <c r="E7" s="135">
        <f t="shared" si="0"/>
        <v>0</v>
      </c>
      <c r="F7" s="135">
        <f t="shared" si="0"/>
        <v>0</v>
      </c>
      <c r="G7" s="135">
        <f t="shared" si="0"/>
        <v>0</v>
      </c>
      <c r="H7" s="135">
        <f t="shared" si="0"/>
        <v>0</v>
      </c>
      <c r="I7" s="135">
        <f t="shared" si="0"/>
        <v>0</v>
      </c>
      <c r="J7" s="135">
        <f t="shared" si="0"/>
        <v>0</v>
      </c>
      <c r="K7" s="135">
        <f t="shared" si="0"/>
        <v>0</v>
      </c>
      <c r="L7" s="135">
        <f t="shared" si="0"/>
        <v>0</v>
      </c>
      <c r="M7" s="135">
        <f t="shared" si="0"/>
        <v>0</v>
      </c>
      <c r="N7" s="136">
        <f>SUM(B7:M7)</f>
        <v>0</v>
      </c>
    </row>
    <row r="8" spans="1:14" x14ac:dyDescent="0.35">
      <c r="A8" s="18" t="s">
        <v>255</v>
      </c>
      <c r="B8" s="137">
        <f>SUM(B30,B36,B48)</f>
        <v>0</v>
      </c>
      <c r="C8" s="137">
        <f t="shared" ref="C8:M8" si="1">SUM(C30,C36,C48)</f>
        <v>0</v>
      </c>
      <c r="D8" s="137">
        <f t="shared" si="1"/>
        <v>0</v>
      </c>
      <c r="E8" s="137">
        <f t="shared" si="1"/>
        <v>0</v>
      </c>
      <c r="F8" s="137">
        <f t="shared" si="1"/>
        <v>0</v>
      </c>
      <c r="G8" s="137">
        <f t="shared" si="1"/>
        <v>0</v>
      </c>
      <c r="H8" s="137">
        <f t="shared" si="1"/>
        <v>0</v>
      </c>
      <c r="I8" s="137">
        <f t="shared" si="1"/>
        <v>0</v>
      </c>
      <c r="J8" s="137">
        <f t="shared" si="1"/>
        <v>0</v>
      </c>
      <c r="K8" s="137">
        <f t="shared" si="1"/>
        <v>0</v>
      </c>
      <c r="L8" s="137">
        <f t="shared" si="1"/>
        <v>0</v>
      </c>
      <c r="M8" s="137">
        <f t="shared" si="1"/>
        <v>0</v>
      </c>
      <c r="N8" s="138">
        <f>SUM(B8:M8)</f>
        <v>0</v>
      </c>
    </row>
    <row r="9" spans="1:14" x14ac:dyDescent="0.35">
      <c r="A9" s="149" t="s">
        <v>256</v>
      </c>
      <c r="B9" s="150">
        <f>B7-B8</f>
        <v>0</v>
      </c>
      <c r="C9" s="150">
        <f t="shared" ref="C9:M9" si="2">C7-C8</f>
        <v>0</v>
      </c>
      <c r="D9" s="150">
        <f t="shared" si="2"/>
        <v>0</v>
      </c>
      <c r="E9" s="150">
        <f t="shared" si="2"/>
        <v>0</v>
      </c>
      <c r="F9" s="150">
        <f t="shared" si="2"/>
        <v>0</v>
      </c>
      <c r="G9" s="150">
        <f t="shared" si="2"/>
        <v>0</v>
      </c>
      <c r="H9" s="150">
        <f t="shared" si="2"/>
        <v>0</v>
      </c>
      <c r="I9" s="150">
        <f t="shared" si="2"/>
        <v>0</v>
      </c>
      <c r="J9" s="150">
        <f t="shared" si="2"/>
        <v>0</v>
      </c>
      <c r="K9" s="150">
        <f t="shared" si="2"/>
        <v>0</v>
      </c>
      <c r="L9" s="150">
        <f t="shared" si="2"/>
        <v>0</v>
      </c>
      <c r="M9" s="150">
        <f t="shared" si="2"/>
        <v>0</v>
      </c>
      <c r="N9" s="138">
        <f>SUM(B9:M9)</f>
        <v>0</v>
      </c>
    </row>
    <row r="10" spans="1:14" ht="15" thickBot="1" x14ac:dyDescent="0.4">
      <c r="A10" s="151" t="s">
        <v>257</v>
      </c>
      <c r="B10" s="152" t="str">
        <f>IFERROR(B9/B7, "No Budget")</f>
        <v>No Budget</v>
      </c>
      <c r="C10" s="152" t="str">
        <f t="shared" ref="C10:M10" si="3">IFERROR(C9/C7, "No Budget")</f>
        <v>No Budget</v>
      </c>
      <c r="D10" s="152" t="str">
        <f t="shared" si="3"/>
        <v>No Budget</v>
      </c>
      <c r="E10" s="152" t="str">
        <f t="shared" si="3"/>
        <v>No Budget</v>
      </c>
      <c r="F10" s="152" t="str">
        <f t="shared" si="3"/>
        <v>No Budget</v>
      </c>
      <c r="G10" s="152" t="str">
        <f t="shared" si="3"/>
        <v>No Budget</v>
      </c>
      <c r="H10" s="152" t="str">
        <f t="shared" si="3"/>
        <v>No Budget</v>
      </c>
      <c r="I10" s="152" t="str">
        <f t="shared" si="3"/>
        <v>No Budget</v>
      </c>
      <c r="J10" s="152" t="str">
        <f t="shared" si="3"/>
        <v>No Budget</v>
      </c>
      <c r="K10" s="152" t="str">
        <f t="shared" si="3"/>
        <v>No Budget</v>
      </c>
      <c r="L10" s="152" t="str">
        <f t="shared" si="3"/>
        <v>No Budget</v>
      </c>
      <c r="M10" s="152" t="str">
        <f t="shared" si="3"/>
        <v>No Budget</v>
      </c>
      <c r="N10" s="184" t="str">
        <f>IFERROR(N9/N7, "No Budget")</f>
        <v>No Budget</v>
      </c>
    </row>
    <row r="11" spans="1:14" x14ac:dyDescent="0.35">
      <c r="A11" s="164"/>
      <c r="B11" s="165"/>
      <c r="C11" s="165"/>
      <c r="D11" s="165"/>
      <c r="E11" s="165"/>
      <c r="F11" s="165"/>
      <c r="G11" s="165"/>
      <c r="H11" s="165"/>
      <c r="I11" s="165"/>
      <c r="J11" s="165"/>
      <c r="K11" s="165"/>
      <c r="L11" s="165"/>
      <c r="M11" s="165"/>
      <c r="N11" s="165"/>
    </row>
    <row r="12" spans="1:14" ht="15" thickBot="1" x14ac:dyDescent="0.4">
      <c r="A12" s="166"/>
      <c r="B12" s="20" t="s">
        <v>241</v>
      </c>
      <c r="C12" s="2" t="s">
        <v>242</v>
      </c>
      <c r="D12" s="20" t="s">
        <v>243</v>
      </c>
      <c r="E12" s="2" t="s">
        <v>244</v>
      </c>
      <c r="F12" s="20" t="s">
        <v>245</v>
      </c>
      <c r="G12" s="2" t="s">
        <v>246</v>
      </c>
      <c r="H12" s="20" t="s">
        <v>247</v>
      </c>
      <c r="I12" s="2" t="s">
        <v>248</v>
      </c>
      <c r="J12" s="20" t="s">
        <v>249</v>
      </c>
      <c r="K12" s="2" t="s">
        <v>250</v>
      </c>
      <c r="L12" s="20" t="s">
        <v>251</v>
      </c>
      <c r="M12" s="2" t="s">
        <v>252</v>
      </c>
      <c r="N12" s="20" t="s">
        <v>111</v>
      </c>
    </row>
    <row r="13" spans="1:14" ht="20" x14ac:dyDescent="0.35">
      <c r="A13" s="208" t="s">
        <v>254</v>
      </c>
      <c r="B13" s="209"/>
      <c r="C13" s="209"/>
      <c r="D13" s="209"/>
      <c r="E13" s="209"/>
      <c r="F13" s="209"/>
      <c r="G13" s="209"/>
      <c r="H13" s="209"/>
      <c r="I13" s="209"/>
      <c r="J13" s="209"/>
      <c r="K13" s="209"/>
      <c r="L13" s="209"/>
      <c r="M13" s="209"/>
      <c r="N13" s="210"/>
    </row>
    <row r="14" spans="1:14" x14ac:dyDescent="0.35">
      <c r="A14" s="6" t="s">
        <v>258</v>
      </c>
      <c r="B14" s="139"/>
      <c r="C14" s="139"/>
      <c r="D14" s="139"/>
      <c r="E14" s="139"/>
      <c r="F14" s="139"/>
      <c r="G14" s="139"/>
      <c r="H14" s="139"/>
      <c r="I14" s="139"/>
      <c r="J14" s="139"/>
      <c r="K14" s="139"/>
      <c r="L14" s="139"/>
      <c r="M14" s="139"/>
      <c r="N14" s="140">
        <f t="shared" ref="N14:N19" si="4">SUM(B14:M14)</f>
        <v>0</v>
      </c>
    </row>
    <row r="15" spans="1:14" x14ac:dyDescent="0.35">
      <c r="A15" s="7" t="s">
        <v>259</v>
      </c>
      <c r="B15" s="141"/>
      <c r="C15" s="141"/>
      <c r="D15" s="141"/>
      <c r="E15" s="141"/>
      <c r="F15" s="141"/>
      <c r="G15" s="141"/>
      <c r="H15" s="141"/>
      <c r="I15" s="141"/>
      <c r="J15" s="141"/>
      <c r="K15" s="141"/>
      <c r="L15" s="141"/>
      <c r="M15" s="141"/>
      <c r="N15" s="140">
        <f t="shared" si="4"/>
        <v>0</v>
      </c>
    </row>
    <row r="16" spans="1:14" x14ac:dyDescent="0.35">
      <c r="A16" s="6" t="s">
        <v>260</v>
      </c>
      <c r="B16" s="139"/>
      <c r="C16" s="139"/>
      <c r="D16" s="139"/>
      <c r="E16" s="139"/>
      <c r="F16" s="139"/>
      <c r="G16" s="139"/>
      <c r="H16" s="139"/>
      <c r="I16" s="139"/>
      <c r="J16" s="139"/>
      <c r="K16" s="139"/>
      <c r="L16" s="139"/>
      <c r="M16" s="139"/>
      <c r="N16" s="140">
        <f t="shared" si="4"/>
        <v>0</v>
      </c>
    </row>
    <row r="17" spans="1:14" x14ac:dyDescent="0.35">
      <c r="A17" s="7" t="s">
        <v>117</v>
      </c>
      <c r="B17" s="141"/>
      <c r="C17" s="141"/>
      <c r="D17" s="141"/>
      <c r="E17" s="141"/>
      <c r="F17" s="141"/>
      <c r="G17" s="141"/>
      <c r="H17" s="141"/>
      <c r="I17" s="141"/>
      <c r="J17" s="141"/>
      <c r="K17" s="141"/>
      <c r="L17" s="141"/>
      <c r="M17" s="141"/>
      <c r="N17" s="140">
        <f t="shared" si="4"/>
        <v>0</v>
      </c>
    </row>
    <row r="18" spans="1:14" x14ac:dyDescent="0.35">
      <c r="A18" s="6" t="s">
        <v>261</v>
      </c>
      <c r="B18" s="139"/>
      <c r="C18" s="139"/>
      <c r="D18" s="139"/>
      <c r="E18" s="139"/>
      <c r="F18" s="139"/>
      <c r="G18" s="139"/>
      <c r="H18" s="139"/>
      <c r="I18" s="139"/>
      <c r="J18" s="139"/>
      <c r="K18" s="139"/>
      <c r="L18" s="139"/>
      <c r="M18" s="139"/>
      <c r="N18" s="140">
        <f t="shared" si="4"/>
        <v>0</v>
      </c>
    </row>
    <row r="19" spans="1:14" x14ac:dyDescent="0.35">
      <c r="A19" s="7" t="s">
        <v>262</v>
      </c>
      <c r="B19" s="141"/>
      <c r="C19" s="141"/>
      <c r="D19" s="141"/>
      <c r="E19" s="141"/>
      <c r="F19" s="141"/>
      <c r="G19" s="141"/>
      <c r="H19" s="141"/>
      <c r="I19" s="141"/>
      <c r="J19" s="141"/>
      <c r="K19" s="141"/>
      <c r="L19" s="141"/>
      <c r="M19" s="141"/>
      <c r="N19" s="140">
        <f t="shared" si="4"/>
        <v>0</v>
      </c>
    </row>
    <row r="20" spans="1:14" ht="15" thickBot="1" x14ac:dyDescent="0.4">
      <c r="A20" s="9" t="s">
        <v>263</v>
      </c>
      <c r="B20" s="143">
        <f t="shared" ref="B20:N20" si="5">SUM(B14:B19)</f>
        <v>0</v>
      </c>
      <c r="C20" s="143">
        <f t="shared" si="5"/>
        <v>0</v>
      </c>
      <c r="D20" s="143">
        <f t="shared" si="5"/>
        <v>0</v>
      </c>
      <c r="E20" s="143">
        <f t="shared" si="5"/>
        <v>0</v>
      </c>
      <c r="F20" s="143">
        <f t="shared" si="5"/>
        <v>0</v>
      </c>
      <c r="G20" s="143">
        <f t="shared" si="5"/>
        <v>0</v>
      </c>
      <c r="H20" s="143">
        <f t="shared" si="5"/>
        <v>0</v>
      </c>
      <c r="I20" s="143">
        <f t="shared" si="5"/>
        <v>0</v>
      </c>
      <c r="J20" s="143">
        <f t="shared" si="5"/>
        <v>0</v>
      </c>
      <c r="K20" s="143">
        <f t="shared" si="5"/>
        <v>0</v>
      </c>
      <c r="L20" s="143">
        <f t="shared" si="5"/>
        <v>0</v>
      </c>
      <c r="M20" s="143">
        <f t="shared" si="5"/>
        <v>0</v>
      </c>
      <c r="N20" s="144">
        <f t="shared" si="5"/>
        <v>0</v>
      </c>
    </row>
    <row r="21" spans="1:14" ht="15" thickBot="1" x14ac:dyDescent="0.4">
      <c r="A21" s="10"/>
      <c r="B21" s="11"/>
      <c r="C21" s="11"/>
      <c r="D21" s="11"/>
      <c r="E21" s="11"/>
      <c r="F21" s="11"/>
      <c r="G21" s="11"/>
      <c r="H21" s="11"/>
      <c r="I21" s="11"/>
      <c r="J21" s="11"/>
      <c r="K21" s="11"/>
      <c r="L21" s="11"/>
      <c r="M21" s="11"/>
      <c r="N21" s="11"/>
    </row>
    <row r="22" spans="1:14" ht="20" x14ac:dyDescent="0.35">
      <c r="A22" s="208" t="s">
        <v>255</v>
      </c>
      <c r="B22" s="211"/>
      <c r="C22" s="211"/>
      <c r="D22" s="211"/>
      <c r="E22" s="211"/>
      <c r="F22" s="211"/>
      <c r="G22" s="211"/>
      <c r="H22" s="211"/>
      <c r="I22" s="211"/>
      <c r="J22" s="211"/>
      <c r="K22" s="211"/>
      <c r="L22" s="211"/>
      <c r="M22" s="211"/>
      <c r="N22" s="212"/>
    </row>
    <row r="23" spans="1:14" ht="17.5" x14ac:dyDescent="0.35">
      <c r="A23" s="213" t="s">
        <v>67</v>
      </c>
      <c r="B23" s="214"/>
      <c r="C23" s="214"/>
      <c r="D23" s="214"/>
      <c r="E23" s="214"/>
      <c r="F23" s="214"/>
      <c r="G23" s="214"/>
      <c r="H23" s="214"/>
      <c r="I23" s="214"/>
      <c r="J23" s="214"/>
      <c r="K23" s="214"/>
      <c r="L23" s="214"/>
      <c r="M23" s="214"/>
      <c r="N23" s="215"/>
    </row>
    <row r="24" spans="1:14" x14ac:dyDescent="0.35">
      <c r="A24" s="6" t="s">
        <v>264</v>
      </c>
      <c r="B24" s="139"/>
      <c r="C24" s="139"/>
      <c r="D24" s="139"/>
      <c r="E24" s="139"/>
      <c r="F24" s="139"/>
      <c r="G24" s="139"/>
      <c r="H24" s="139"/>
      <c r="I24" s="139"/>
      <c r="J24" s="139"/>
      <c r="K24" s="139"/>
      <c r="L24" s="139"/>
      <c r="M24" s="139"/>
      <c r="N24" s="145">
        <f t="shared" ref="N24:N30" si="6">SUM(B24:M24)</f>
        <v>0</v>
      </c>
    </row>
    <row r="25" spans="1:14" x14ac:dyDescent="0.35">
      <c r="A25" s="7" t="s">
        <v>265</v>
      </c>
      <c r="B25" s="141"/>
      <c r="C25" s="141"/>
      <c r="D25" s="141"/>
      <c r="E25" s="141"/>
      <c r="F25" s="141"/>
      <c r="G25" s="141"/>
      <c r="H25" s="141"/>
      <c r="I25" s="141"/>
      <c r="J25" s="141"/>
      <c r="K25" s="141"/>
      <c r="L25" s="141"/>
      <c r="M25" s="141"/>
      <c r="N25" s="145">
        <f t="shared" si="6"/>
        <v>0</v>
      </c>
    </row>
    <row r="26" spans="1:14" x14ac:dyDescent="0.35">
      <c r="A26" s="6" t="s">
        <v>266</v>
      </c>
      <c r="B26" s="139"/>
      <c r="C26" s="139"/>
      <c r="D26" s="139"/>
      <c r="E26" s="139"/>
      <c r="F26" s="139"/>
      <c r="G26" s="139"/>
      <c r="H26" s="139"/>
      <c r="I26" s="139"/>
      <c r="J26" s="139"/>
      <c r="K26" s="139"/>
      <c r="L26" s="139"/>
      <c r="M26" s="139"/>
      <c r="N26" s="140">
        <f t="shared" si="6"/>
        <v>0</v>
      </c>
    </row>
    <row r="27" spans="1:14" x14ac:dyDescent="0.35">
      <c r="A27" s="7" t="s">
        <v>120</v>
      </c>
      <c r="B27" s="141"/>
      <c r="C27" s="141"/>
      <c r="D27" s="141"/>
      <c r="E27" s="141"/>
      <c r="F27" s="141"/>
      <c r="G27" s="141"/>
      <c r="H27" s="141"/>
      <c r="I27" s="141"/>
      <c r="J27" s="141"/>
      <c r="K27" s="141"/>
      <c r="L27" s="141"/>
      <c r="M27" s="141"/>
      <c r="N27" s="145">
        <f t="shared" si="6"/>
        <v>0</v>
      </c>
    </row>
    <row r="28" spans="1:14" x14ac:dyDescent="0.35">
      <c r="A28" s="8" t="s">
        <v>115</v>
      </c>
      <c r="B28" s="142"/>
      <c r="C28" s="142"/>
      <c r="D28" s="142"/>
      <c r="E28" s="142"/>
      <c r="F28" s="142"/>
      <c r="G28" s="142"/>
      <c r="H28" s="142"/>
      <c r="I28" s="142"/>
      <c r="J28" s="142"/>
      <c r="K28" s="142"/>
      <c r="L28" s="142"/>
      <c r="M28" s="142"/>
      <c r="N28" s="145">
        <f t="shared" si="6"/>
        <v>0</v>
      </c>
    </row>
    <row r="29" spans="1:14" x14ac:dyDescent="0.35">
      <c r="A29" s="7" t="s">
        <v>267</v>
      </c>
      <c r="B29" s="141"/>
      <c r="C29" s="141"/>
      <c r="D29" s="141"/>
      <c r="E29" s="141"/>
      <c r="F29" s="141"/>
      <c r="G29" s="141"/>
      <c r="H29" s="141"/>
      <c r="I29" s="141"/>
      <c r="J29" s="141"/>
      <c r="K29" s="141"/>
      <c r="L29" s="141"/>
      <c r="M29" s="141"/>
      <c r="N29" s="145">
        <f t="shared" si="6"/>
        <v>0</v>
      </c>
    </row>
    <row r="30" spans="1:14" x14ac:dyDescent="0.35">
      <c r="A30" s="12" t="s">
        <v>263</v>
      </c>
      <c r="B30" s="146">
        <f>SUM(B24:B29)</f>
        <v>0</v>
      </c>
      <c r="C30" s="146">
        <f t="shared" ref="C30:M30" si="7">SUM(C24:C29)</f>
        <v>0</v>
      </c>
      <c r="D30" s="146">
        <f t="shared" si="7"/>
        <v>0</v>
      </c>
      <c r="E30" s="146">
        <f t="shared" si="7"/>
        <v>0</v>
      </c>
      <c r="F30" s="146">
        <f t="shared" si="7"/>
        <v>0</v>
      </c>
      <c r="G30" s="146">
        <f t="shared" si="7"/>
        <v>0</v>
      </c>
      <c r="H30" s="146">
        <f t="shared" si="7"/>
        <v>0</v>
      </c>
      <c r="I30" s="146">
        <f t="shared" si="7"/>
        <v>0</v>
      </c>
      <c r="J30" s="146">
        <f t="shared" si="7"/>
        <v>0</v>
      </c>
      <c r="K30" s="146">
        <f t="shared" si="7"/>
        <v>0</v>
      </c>
      <c r="L30" s="146">
        <f t="shared" si="7"/>
        <v>0</v>
      </c>
      <c r="M30" s="146">
        <f t="shared" si="7"/>
        <v>0</v>
      </c>
      <c r="N30" s="147">
        <f t="shared" si="6"/>
        <v>0</v>
      </c>
    </row>
    <row r="31" spans="1:14" x14ac:dyDescent="0.35">
      <c r="A31" s="13"/>
      <c r="B31" s="3"/>
      <c r="C31" s="3"/>
      <c r="D31" s="3"/>
      <c r="E31" s="3"/>
      <c r="F31" s="3"/>
      <c r="G31" s="3"/>
      <c r="H31" s="3"/>
      <c r="I31" s="3"/>
      <c r="J31" s="3"/>
      <c r="K31" s="3"/>
      <c r="L31" s="3"/>
      <c r="M31" s="3"/>
      <c r="N31" s="14"/>
    </row>
    <row r="32" spans="1:14" ht="17.5" x14ac:dyDescent="0.35">
      <c r="A32" s="213" t="s">
        <v>260</v>
      </c>
      <c r="B32" s="214"/>
      <c r="C32" s="214"/>
      <c r="D32" s="214"/>
      <c r="E32" s="214"/>
      <c r="F32" s="214"/>
      <c r="G32" s="214"/>
      <c r="H32" s="214"/>
      <c r="I32" s="214"/>
      <c r="J32" s="214"/>
      <c r="K32" s="214"/>
      <c r="L32" s="214"/>
      <c r="M32" s="214"/>
      <c r="N32" s="215"/>
    </row>
    <row r="33" spans="1:14" x14ac:dyDescent="0.35">
      <c r="A33" s="6" t="s">
        <v>268</v>
      </c>
      <c r="B33" s="139"/>
      <c r="C33" s="139"/>
      <c r="D33" s="139"/>
      <c r="E33" s="139"/>
      <c r="F33" s="139"/>
      <c r="G33" s="139"/>
      <c r="H33" s="139"/>
      <c r="I33" s="139"/>
      <c r="J33" s="139"/>
      <c r="K33" s="139"/>
      <c r="L33" s="139"/>
      <c r="M33" s="139"/>
      <c r="N33" s="145">
        <f t="shared" ref="N33:N36" si="8">SUM(B33:M33)</f>
        <v>0</v>
      </c>
    </row>
    <row r="34" spans="1:14" x14ac:dyDescent="0.35">
      <c r="A34" s="7" t="s">
        <v>264</v>
      </c>
      <c r="B34" s="141"/>
      <c r="C34" s="141"/>
      <c r="D34" s="141"/>
      <c r="E34" s="141"/>
      <c r="F34" s="141"/>
      <c r="G34" s="141"/>
      <c r="H34" s="141"/>
      <c r="I34" s="141"/>
      <c r="J34" s="141"/>
      <c r="K34" s="141"/>
      <c r="L34" s="141"/>
      <c r="M34" s="141"/>
      <c r="N34" s="145">
        <f t="shared" si="8"/>
        <v>0</v>
      </c>
    </row>
    <row r="35" spans="1:14" x14ac:dyDescent="0.35">
      <c r="A35" s="6" t="s">
        <v>269</v>
      </c>
      <c r="B35" s="139"/>
      <c r="C35" s="139"/>
      <c r="D35" s="139"/>
      <c r="E35" s="139"/>
      <c r="F35" s="139"/>
      <c r="G35" s="139"/>
      <c r="H35" s="139"/>
      <c r="I35" s="139"/>
      <c r="J35" s="139"/>
      <c r="K35" s="139"/>
      <c r="L35" s="139"/>
      <c r="M35" s="139"/>
      <c r="N35" s="140">
        <f t="shared" si="8"/>
        <v>0</v>
      </c>
    </row>
    <row r="36" spans="1:14" x14ac:dyDescent="0.35">
      <c r="A36" s="12" t="s">
        <v>263</v>
      </c>
      <c r="B36" s="146">
        <f t="shared" ref="B36:M36" si="9">SUM(B33:B35)</f>
        <v>0</v>
      </c>
      <c r="C36" s="146">
        <f t="shared" si="9"/>
        <v>0</v>
      </c>
      <c r="D36" s="146">
        <f t="shared" si="9"/>
        <v>0</v>
      </c>
      <c r="E36" s="146">
        <f t="shared" si="9"/>
        <v>0</v>
      </c>
      <c r="F36" s="146">
        <f t="shared" si="9"/>
        <v>0</v>
      </c>
      <c r="G36" s="146">
        <f t="shared" si="9"/>
        <v>0</v>
      </c>
      <c r="H36" s="146">
        <f t="shared" si="9"/>
        <v>0</v>
      </c>
      <c r="I36" s="146">
        <f t="shared" si="9"/>
        <v>0</v>
      </c>
      <c r="J36" s="146">
        <f t="shared" si="9"/>
        <v>0</v>
      </c>
      <c r="K36" s="146">
        <f t="shared" si="9"/>
        <v>0</v>
      </c>
      <c r="L36" s="146">
        <f t="shared" si="9"/>
        <v>0</v>
      </c>
      <c r="M36" s="146">
        <f t="shared" si="9"/>
        <v>0</v>
      </c>
      <c r="N36" s="147">
        <f t="shared" si="8"/>
        <v>0</v>
      </c>
    </row>
    <row r="37" spans="1:14" x14ac:dyDescent="0.35">
      <c r="A37" s="15"/>
      <c r="B37" s="4"/>
      <c r="C37" s="4"/>
      <c r="D37" s="4"/>
      <c r="E37" s="4"/>
      <c r="F37" s="4"/>
      <c r="G37" s="4"/>
      <c r="H37" s="4"/>
      <c r="I37" s="4"/>
      <c r="J37" s="4"/>
      <c r="K37" s="4"/>
      <c r="L37" s="4"/>
      <c r="M37" s="4"/>
      <c r="N37" s="16"/>
    </row>
    <row r="38" spans="1:14" ht="17.5" x14ac:dyDescent="0.35">
      <c r="A38" s="213" t="s">
        <v>117</v>
      </c>
      <c r="B38" s="214"/>
      <c r="C38" s="214"/>
      <c r="D38" s="214"/>
      <c r="E38" s="214"/>
      <c r="F38" s="214"/>
      <c r="G38" s="214"/>
      <c r="H38" s="214"/>
      <c r="I38" s="214"/>
      <c r="J38" s="214"/>
      <c r="K38" s="214"/>
      <c r="L38" s="214"/>
      <c r="M38" s="214"/>
      <c r="N38" s="215"/>
    </row>
    <row r="39" spans="1:14" x14ac:dyDescent="0.35">
      <c r="A39" s="8" t="s">
        <v>270</v>
      </c>
      <c r="B39" s="142"/>
      <c r="C39" s="142"/>
      <c r="D39" s="139"/>
      <c r="E39" s="139"/>
      <c r="F39" s="139"/>
      <c r="G39" s="139"/>
      <c r="H39" s="139"/>
      <c r="I39" s="139"/>
      <c r="J39" s="139"/>
      <c r="K39" s="139"/>
      <c r="L39" s="139"/>
      <c r="M39" s="139"/>
      <c r="N39" s="145">
        <f t="shared" ref="N39:N48" si="10">SUM(B39:M39)</f>
        <v>0</v>
      </c>
    </row>
    <row r="40" spans="1:14" x14ac:dyDescent="0.35">
      <c r="A40" s="7" t="s">
        <v>271</v>
      </c>
      <c r="B40" s="141"/>
      <c r="C40" s="141"/>
      <c r="D40" s="141"/>
      <c r="E40" s="141"/>
      <c r="F40" s="141"/>
      <c r="G40" s="141"/>
      <c r="H40" s="141"/>
      <c r="I40" s="141"/>
      <c r="J40" s="141"/>
      <c r="K40" s="141"/>
      <c r="L40" s="141"/>
      <c r="M40" s="141"/>
      <c r="N40" s="145">
        <f t="shared" si="10"/>
        <v>0</v>
      </c>
    </row>
    <row r="41" spans="1:14" x14ac:dyDescent="0.35">
      <c r="A41" s="8" t="s">
        <v>272</v>
      </c>
      <c r="B41" s="142"/>
      <c r="C41" s="142"/>
      <c r="D41" s="139"/>
      <c r="E41" s="139"/>
      <c r="F41" s="139"/>
      <c r="G41" s="139"/>
      <c r="H41" s="139"/>
      <c r="I41" s="139"/>
      <c r="J41" s="139"/>
      <c r="K41" s="139"/>
      <c r="L41" s="139"/>
      <c r="M41" s="139"/>
      <c r="N41" s="145">
        <f t="shared" ref="N41:N45" si="11">SUM(B41:M41)</f>
        <v>0</v>
      </c>
    </row>
    <row r="42" spans="1:14" x14ac:dyDescent="0.35">
      <c r="A42" s="7" t="s">
        <v>273</v>
      </c>
      <c r="B42" s="141"/>
      <c r="C42" s="141"/>
      <c r="D42" s="141"/>
      <c r="E42" s="141"/>
      <c r="F42" s="141"/>
      <c r="G42" s="141"/>
      <c r="H42" s="141"/>
      <c r="I42" s="141"/>
      <c r="J42" s="141"/>
      <c r="K42" s="141"/>
      <c r="L42" s="141"/>
      <c r="M42" s="141"/>
      <c r="N42" s="145">
        <f t="shared" si="11"/>
        <v>0</v>
      </c>
    </row>
    <row r="43" spans="1:14" x14ac:dyDescent="0.35">
      <c r="A43" s="8" t="s">
        <v>274</v>
      </c>
      <c r="B43" s="142"/>
      <c r="C43" s="142"/>
      <c r="D43" s="139"/>
      <c r="E43" s="139"/>
      <c r="F43" s="139"/>
      <c r="G43" s="139"/>
      <c r="H43" s="139"/>
      <c r="I43" s="139"/>
      <c r="J43" s="139"/>
      <c r="K43" s="139"/>
      <c r="L43" s="139"/>
      <c r="M43" s="139"/>
      <c r="N43" s="145">
        <f t="shared" si="11"/>
        <v>0</v>
      </c>
    </row>
    <row r="44" spans="1:14" x14ac:dyDescent="0.35">
      <c r="A44" s="7" t="s">
        <v>275</v>
      </c>
      <c r="B44" s="141"/>
      <c r="C44" s="141"/>
      <c r="D44" s="141"/>
      <c r="E44" s="141"/>
      <c r="F44" s="141"/>
      <c r="G44" s="141"/>
      <c r="H44" s="141"/>
      <c r="I44" s="141"/>
      <c r="J44" s="141"/>
      <c r="K44" s="141"/>
      <c r="L44" s="141"/>
      <c r="M44" s="141"/>
      <c r="N44" s="145">
        <f t="shared" si="11"/>
        <v>0</v>
      </c>
    </row>
    <row r="45" spans="1:14" x14ac:dyDescent="0.35">
      <c r="A45" s="8" t="s">
        <v>276</v>
      </c>
      <c r="B45" s="142"/>
      <c r="C45" s="142"/>
      <c r="D45" s="139"/>
      <c r="E45" s="139"/>
      <c r="F45" s="139"/>
      <c r="G45" s="139"/>
      <c r="H45" s="139"/>
      <c r="I45" s="139"/>
      <c r="J45" s="139"/>
      <c r="K45" s="139"/>
      <c r="L45" s="139"/>
      <c r="M45" s="139"/>
      <c r="N45" s="145">
        <f t="shared" si="11"/>
        <v>0</v>
      </c>
    </row>
    <row r="46" spans="1:14" x14ac:dyDescent="0.35">
      <c r="A46" s="7" t="s">
        <v>121</v>
      </c>
      <c r="B46" s="141"/>
      <c r="C46" s="141"/>
      <c r="D46" s="141"/>
      <c r="E46" s="141"/>
      <c r="F46" s="141"/>
      <c r="G46" s="141"/>
      <c r="H46" s="141"/>
      <c r="I46" s="141"/>
      <c r="J46" s="141"/>
      <c r="K46" s="141"/>
      <c r="L46" s="141"/>
      <c r="M46" s="141"/>
      <c r="N46" s="145">
        <f t="shared" ref="N46:N47" si="12">SUM(B46:M46)</f>
        <v>0</v>
      </c>
    </row>
    <row r="47" spans="1:14" x14ac:dyDescent="0.35">
      <c r="A47" s="19" t="s">
        <v>277</v>
      </c>
      <c r="B47" s="142"/>
      <c r="C47" s="142"/>
      <c r="D47" s="142"/>
      <c r="E47" s="142"/>
      <c r="F47" s="142"/>
      <c r="G47" s="142"/>
      <c r="H47" s="142"/>
      <c r="I47" s="142"/>
      <c r="J47" s="142"/>
      <c r="K47" s="142"/>
      <c r="L47" s="142"/>
      <c r="M47" s="142"/>
      <c r="N47" s="145">
        <f t="shared" si="12"/>
        <v>0</v>
      </c>
    </row>
    <row r="48" spans="1:14" ht="15" thickBot="1" x14ac:dyDescent="0.4">
      <c r="A48" s="17" t="s">
        <v>263</v>
      </c>
      <c r="B48" s="143">
        <f>SUM(B39:B47)</f>
        <v>0</v>
      </c>
      <c r="C48" s="143">
        <f t="shared" ref="C48:M48" si="13">SUM(C39:C47)</f>
        <v>0</v>
      </c>
      <c r="D48" s="143">
        <f t="shared" si="13"/>
        <v>0</v>
      </c>
      <c r="E48" s="143">
        <f t="shared" si="13"/>
        <v>0</v>
      </c>
      <c r="F48" s="143">
        <f t="shared" si="13"/>
        <v>0</v>
      </c>
      <c r="G48" s="143">
        <f t="shared" si="13"/>
        <v>0</v>
      </c>
      <c r="H48" s="143">
        <f t="shared" si="13"/>
        <v>0</v>
      </c>
      <c r="I48" s="143">
        <f t="shared" si="13"/>
        <v>0</v>
      </c>
      <c r="J48" s="143">
        <f t="shared" si="13"/>
        <v>0</v>
      </c>
      <c r="K48" s="143">
        <f t="shared" si="13"/>
        <v>0</v>
      </c>
      <c r="L48" s="143">
        <f t="shared" si="13"/>
        <v>0</v>
      </c>
      <c r="M48" s="143">
        <f t="shared" si="13"/>
        <v>0</v>
      </c>
      <c r="N48" s="144">
        <f t="shared" si="10"/>
        <v>0</v>
      </c>
    </row>
    <row r="50" spans="1:14" x14ac:dyDescent="0.35">
      <c r="A50" s="167" t="s">
        <v>278</v>
      </c>
      <c r="B50" s="167"/>
      <c r="C50" s="167"/>
      <c r="D50" s="167"/>
      <c r="E50" s="167"/>
      <c r="F50" s="167"/>
      <c r="G50" s="167"/>
      <c r="H50" s="167"/>
      <c r="I50" s="167"/>
      <c r="J50" s="167"/>
      <c r="K50" s="167"/>
      <c r="L50" s="167"/>
      <c r="M50" s="167"/>
      <c r="N50" s="167"/>
    </row>
    <row r="51" spans="1:14" x14ac:dyDescent="0.35">
      <c r="A51" s="203"/>
      <c r="B51" s="203"/>
      <c r="C51" s="203"/>
      <c r="D51" s="203"/>
      <c r="E51" s="203"/>
      <c r="F51" s="203"/>
      <c r="G51" s="203"/>
      <c r="H51" s="203"/>
      <c r="I51" s="203"/>
      <c r="J51" s="203"/>
      <c r="K51" s="203"/>
      <c r="L51" s="203"/>
      <c r="M51" s="203"/>
      <c r="N51" s="203"/>
    </row>
    <row r="52" spans="1:14" x14ac:dyDescent="0.35">
      <c r="A52" s="203"/>
      <c r="B52" s="203"/>
      <c r="C52" s="203"/>
      <c r="D52" s="203"/>
      <c r="E52" s="203"/>
      <c r="F52" s="203"/>
      <c r="G52" s="203"/>
      <c r="H52" s="203"/>
      <c r="I52" s="203"/>
      <c r="J52" s="203"/>
      <c r="K52" s="203"/>
      <c r="L52" s="203"/>
      <c r="M52" s="203"/>
      <c r="N52" s="203"/>
    </row>
    <row r="53" spans="1:14" x14ac:dyDescent="0.35">
      <c r="A53" s="203"/>
      <c r="B53" s="203"/>
      <c r="C53" s="203"/>
      <c r="D53" s="203"/>
      <c r="E53" s="203"/>
      <c r="F53" s="203"/>
      <c r="G53" s="203"/>
      <c r="H53" s="203"/>
      <c r="I53" s="203"/>
      <c r="J53" s="203"/>
      <c r="K53" s="203"/>
      <c r="L53" s="203"/>
      <c r="M53" s="203"/>
      <c r="N53" s="203"/>
    </row>
    <row r="54" spans="1:14" x14ac:dyDescent="0.35">
      <c r="A54" s="203"/>
      <c r="B54" s="203"/>
      <c r="C54" s="203"/>
      <c r="D54" s="203"/>
      <c r="E54" s="203"/>
      <c r="F54" s="203"/>
      <c r="G54" s="203"/>
      <c r="H54" s="203"/>
      <c r="I54" s="203"/>
      <c r="J54" s="203"/>
      <c r="K54" s="203"/>
      <c r="L54" s="203"/>
      <c r="M54" s="203"/>
      <c r="N54" s="203"/>
    </row>
    <row r="55" spans="1:14" x14ac:dyDescent="0.35">
      <c r="A55" s="203"/>
      <c r="B55" s="203"/>
      <c r="C55" s="203"/>
      <c r="D55" s="203"/>
      <c r="E55" s="203"/>
      <c r="F55" s="203"/>
      <c r="G55" s="203"/>
      <c r="H55" s="203"/>
      <c r="I55" s="203"/>
      <c r="J55" s="203"/>
      <c r="K55" s="203"/>
      <c r="L55" s="203"/>
      <c r="M55" s="203"/>
      <c r="N55" s="203"/>
    </row>
    <row r="56" spans="1:14" x14ac:dyDescent="0.35">
      <c r="A56" s="203"/>
      <c r="B56" s="203"/>
      <c r="C56" s="203"/>
      <c r="D56" s="203"/>
      <c r="E56" s="203"/>
      <c r="F56" s="203"/>
      <c r="G56" s="203"/>
      <c r="H56" s="203"/>
      <c r="I56" s="203"/>
      <c r="J56" s="203"/>
      <c r="K56" s="203"/>
      <c r="L56" s="203"/>
      <c r="M56" s="203"/>
      <c r="N56" s="203"/>
    </row>
    <row r="57" spans="1:14" x14ac:dyDescent="0.35">
      <c r="A57" s="203"/>
      <c r="B57" s="203"/>
      <c r="C57" s="203"/>
      <c r="D57" s="203"/>
      <c r="E57" s="203"/>
      <c r="F57" s="203"/>
      <c r="G57" s="203"/>
      <c r="H57" s="203"/>
      <c r="I57" s="203"/>
      <c r="J57" s="203"/>
      <c r="K57" s="203"/>
      <c r="L57" s="203"/>
      <c r="M57" s="203"/>
      <c r="N57" s="203"/>
    </row>
    <row r="58" spans="1:14" x14ac:dyDescent="0.35">
      <c r="A58" s="203"/>
      <c r="B58" s="203"/>
      <c r="C58" s="203"/>
      <c r="D58" s="203"/>
      <c r="E58" s="203"/>
      <c r="F58" s="203"/>
      <c r="G58" s="203"/>
      <c r="H58" s="203"/>
      <c r="I58" s="203"/>
      <c r="J58" s="203"/>
      <c r="K58" s="203"/>
      <c r="L58" s="203"/>
      <c r="M58" s="203"/>
      <c r="N58" s="203"/>
    </row>
    <row r="59" spans="1:14" x14ac:dyDescent="0.35">
      <c r="A59" s="203"/>
      <c r="B59" s="203"/>
      <c r="C59" s="203"/>
      <c r="D59" s="203"/>
      <c r="E59" s="203"/>
      <c r="F59" s="203"/>
      <c r="G59" s="203"/>
      <c r="H59" s="203"/>
      <c r="I59" s="203"/>
      <c r="J59" s="203"/>
      <c r="K59" s="203"/>
      <c r="L59" s="203"/>
      <c r="M59" s="203"/>
      <c r="N59" s="203"/>
    </row>
    <row r="60" spans="1:14" x14ac:dyDescent="0.35">
      <c r="A60" s="203"/>
      <c r="B60" s="203"/>
      <c r="C60" s="203"/>
      <c r="D60" s="203"/>
      <c r="E60" s="203"/>
      <c r="F60" s="203"/>
      <c r="G60" s="203"/>
      <c r="H60" s="203"/>
      <c r="I60" s="203"/>
      <c r="J60" s="203"/>
      <c r="K60" s="203"/>
      <c r="L60" s="203"/>
      <c r="M60" s="203"/>
      <c r="N60" s="203"/>
    </row>
    <row r="61" spans="1:14" x14ac:dyDescent="0.35">
      <c r="A61" s="203"/>
      <c r="B61" s="203"/>
      <c r="C61" s="203"/>
      <c r="D61" s="203"/>
      <c r="E61" s="203"/>
      <c r="F61" s="203"/>
      <c r="G61" s="203"/>
      <c r="H61" s="203"/>
      <c r="I61" s="203"/>
      <c r="J61" s="203"/>
      <c r="K61" s="203"/>
      <c r="L61" s="203"/>
      <c r="M61" s="203"/>
      <c r="N61" s="203"/>
    </row>
    <row r="62" spans="1:14" x14ac:dyDescent="0.35">
      <c r="A62" s="203"/>
      <c r="B62" s="203"/>
      <c r="C62" s="203"/>
      <c r="D62" s="203"/>
      <c r="E62" s="203"/>
      <c r="F62" s="203"/>
      <c r="G62" s="203"/>
      <c r="H62" s="203"/>
      <c r="I62" s="203"/>
      <c r="J62" s="203"/>
      <c r="K62" s="203"/>
      <c r="L62" s="203"/>
      <c r="M62" s="203"/>
      <c r="N62" s="203"/>
    </row>
    <row r="63" spans="1:14" x14ac:dyDescent="0.35">
      <c r="A63" s="203"/>
      <c r="B63" s="203"/>
      <c r="C63" s="203"/>
      <c r="D63" s="203"/>
      <c r="E63" s="203"/>
      <c r="F63" s="203"/>
      <c r="G63" s="203"/>
      <c r="H63" s="203"/>
      <c r="I63" s="203"/>
      <c r="J63" s="203"/>
      <c r="K63" s="203"/>
      <c r="L63" s="203"/>
      <c r="M63" s="203"/>
      <c r="N63" s="203"/>
    </row>
    <row r="64" spans="1:14" x14ac:dyDescent="0.35">
      <c r="A64" s="203"/>
      <c r="B64" s="203"/>
      <c r="C64" s="203"/>
      <c r="D64" s="203"/>
      <c r="E64" s="203"/>
      <c r="F64" s="203"/>
      <c r="G64" s="203"/>
      <c r="H64" s="203"/>
      <c r="I64" s="203"/>
      <c r="J64" s="203"/>
      <c r="K64" s="203"/>
      <c r="L64" s="203"/>
      <c r="M64" s="203"/>
      <c r="N64" s="203"/>
    </row>
    <row r="65" spans="1:14" x14ac:dyDescent="0.35">
      <c r="A65" s="203"/>
      <c r="B65" s="203"/>
      <c r="C65" s="203"/>
      <c r="D65" s="203"/>
      <c r="E65" s="203"/>
      <c r="F65" s="203"/>
      <c r="G65" s="203"/>
      <c r="H65" s="203"/>
      <c r="I65" s="203"/>
      <c r="J65" s="203"/>
      <c r="K65" s="203"/>
      <c r="L65" s="203"/>
      <c r="M65" s="203"/>
      <c r="N65" s="203"/>
    </row>
    <row r="66" spans="1:14" x14ac:dyDescent="0.35">
      <c r="A66" s="203"/>
      <c r="B66" s="203"/>
      <c r="C66" s="203"/>
      <c r="D66" s="203"/>
      <c r="E66" s="203"/>
      <c r="F66" s="203"/>
      <c r="G66" s="203"/>
      <c r="H66" s="203"/>
      <c r="I66" s="203"/>
      <c r="J66" s="203"/>
      <c r="K66" s="203"/>
      <c r="L66" s="203"/>
      <c r="M66" s="203"/>
      <c r="N66" s="203"/>
    </row>
    <row r="67" spans="1:14" x14ac:dyDescent="0.35">
      <c r="A67" s="203"/>
      <c r="B67" s="203"/>
      <c r="C67" s="203"/>
      <c r="D67" s="203"/>
      <c r="E67" s="203"/>
      <c r="F67" s="203"/>
      <c r="G67" s="203"/>
      <c r="H67" s="203"/>
      <c r="I67" s="203"/>
      <c r="J67" s="203"/>
      <c r="K67" s="203"/>
      <c r="L67" s="203"/>
      <c r="M67" s="203"/>
      <c r="N67" s="203"/>
    </row>
    <row r="68" spans="1:14" x14ac:dyDescent="0.35">
      <c r="A68" s="168"/>
    </row>
    <row r="69" spans="1:14" x14ac:dyDescent="0.35">
      <c r="A69" s="168"/>
    </row>
    <row r="70" spans="1:14" x14ac:dyDescent="0.35">
      <c r="A70" s="168"/>
    </row>
  </sheetData>
  <mergeCells count="25">
    <mergeCell ref="A23:N23"/>
    <mergeCell ref="A1:N1"/>
    <mergeCell ref="A2:N2"/>
    <mergeCell ref="A6:N6"/>
    <mergeCell ref="A13:N13"/>
    <mergeCell ref="A22:N22"/>
    <mergeCell ref="A60:N60"/>
    <mergeCell ref="A32:N32"/>
    <mergeCell ref="A38:N38"/>
    <mergeCell ref="A51:N51"/>
    <mergeCell ref="A52:N52"/>
    <mergeCell ref="A53:N53"/>
    <mergeCell ref="A54:N54"/>
    <mergeCell ref="A55:N55"/>
    <mergeCell ref="A56:N56"/>
    <mergeCell ref="A57:N57"/>
    <mergeCell ref="A58:N58"/>
    <mergeCell ref="A59:N59"/>
    <mergeCell ref="A67:N67"/>
    <mergeCell ref="A61:N61"/>
    <mergeCell ref="A62:N62"/>
    <mergeCell ref="A63:N63"/>
    <mergeCell ref="A64:N64"/>
    <mergeCell ref="A65:N65"/>
    <mergeCell ref="A66:N66"/>
  </mergeCells>
  <conditionalFormatting sqref="B9:N9">
    <cfRule type="cellIs" dxfId="4" priority="4" operator="lessThan">
      <formula>0</formula>
    </cfRule>
    <cfRule type="cellIs" dxfId="3" priority="5" operator="greaterThan">
      <formula>0</formula>
    </cfRule>
  </conditionalFormatting>
  <conditionalFormatting sqref="B10:N10">
    <cfRule type="cellIs" dxfId="2" priority="1" operator="equal">
      <formula>"No Budget"</formula>
    </cfRule>
    <cfRule type="cellIs" dxfId="1" priority="2" operator="lessThan">
      <formula>-$B$3</formula>
    </cfRule>
    <cfRule type="cellIs" dxfId="0" priority="3" operator="greaterThan">
      <formula>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00.How to Use</vt:lpstr>
      <vt:lpstr>01.SWOT</vt:lpstr>
      <vt:lpstr>02.Future Business Goals</vt:lpstr>
      <vt:lpstr>03.CSFs &amp; Problems</vt:lpstr>
      <vt:lpstr>04.Reference Checklist</vt:lpstr>
      <vt:lpstr>05.Business Case Example</vt:lpstr>
      <vt:lpstr>05.Business Case Template</vt:lpstr>
      <vt:lpstr>06.Weekly Cadence</vt:lpstr>
      <vt:lpstr>07.Communications Plan</vt:lpstr>
      <vt:lpstr>08.Finance Tracker Example</vt:lpstr>
      <vt:lpstr>08.Finance Tracker Template</vt:lpstr>
      <vt:lpstr>'07.Communications Plan'!_Toc215394576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Miles</dc:creator>
  <cp:keywords/>
  <dc:description/>
  <cp:lastModifiedBy>Alex Miles</cp:lastModifiedBy>
  <cp:revision/>
  <dcterms:created xsi:type="dcterms:W3CDTF">2023-08-07T16:34:02Z</dcterms:created>
  <dcterms:modified xsi:type="dcterms:W3CDTF">2023-09-11T12:03:59Z</dcterms:modified>
  <cp:category/>
  <cp:contentStatus/>
</cp:coreProperties>
</file>