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24226"/>
  <mc:AlternateContent xmlns:mc="http://schemas.openxmlformats.org/markup-compatibility/2006">
    <mc:Choice Requires="x15">
      <x15ac:absPath xmlns:x15ac="http://schemas.microsoft.com/office/spreadsheetml/2010/11/ac" url="C:\Users\vita2\Documents\Interpretcan\DCC\"/>
    </mc:Choice>
  </mc:AlternateContent>
  <xr:revisionPtr revIDLastSave="0" documentId="13_ncr:1_{E7FD3285-4D26-402F-BD65-D0F318ABC28A}" xr6:coauthVersionLast="47" xr6:coauthVersionMax="47" xr10:uidLastSave="{00000000-0000-0000-0000-000000000000}"/>
  <bookViews>
    <workbookView xWindow="-120" yWindow="-120" windowWidth="24240" windowHeight="13140" tabRatio="912" firstSheet="3" activeTab="3" xr2:uid="{00000000-000D-0000-FFFF-FFFF00000000}"/>
  </bookViews>
  <sheets>
    <sheet name="Lists" sheetId="6" state="hidden" r:id="rId1"/>
    <sheet name="Schedule 1-Instruction" sheetId="35" r:id="rId2"/>
    <sheet name="Annexe 2 - Demande (sommaire)" sheetId="41" r:id="rId3"/>
    <sheet name="Annexe 3 - Demande (détails)" sheetId="42" r:id="rId4"/>
    <sheet name="Annexe 4 - Jalons" sheetId="43" r:id="rId5"/>
    <sheet name="Suivi - Dépenses salariales" sheetId="44" r:id="rId6"/>
    <sheet name="Suivi - Dépenses non salariales" sheetId="45" r:id="rId7"/>
  </sheets>
  <externalReferences>
    <externalReference r:id="rId8"/>
  </externalReferences>
  <definedNames>
    <definedName name="_xlnm._FilterDatabase" localSheetId="3" hidden="1">'Annexe 3 - Demande (détails)'!$G$14:$U$161</definedName>
    <definedName name="Living_and_Travel">#REF!</definedName>
    <definedName name="Operating_Expense">#REF!</definedName>
    <definedName name="Salaries_and_Benefits" localSheetId="2">#REF!</definedName>
    <definedName name="Salaries_and_Benefits" localSheetId="3">#REF!</definedName>
    <definedName name="Salaries_and_Benefits" localSheetId="4">#REF!</definedName>
    <definedName name="Salaries_and_Benefits" localSheetId="6">#REF!</definedName>
    <definedName name="Salaries_and_Benefits" localSheetId="5">#REF!</definedName>
    <definedName name="Salaries_and_Benefits">#REF!</definedName>
    <definedName name="_xlnm.Print_Area" localSheetId="2">'Annexe 2 - Demande (sommaire)'!$B$1:$E$59</definedName>
    <definedName name="_xlnm.Print_Area" localSheetId="3">'Annexe 3 - Demande (détails)'!$A$1:$X$162</definedName>
  </definedNames>
  <calcPr calcId="191028"/>
</workbook>
</file>

<file path=xl/calcChain.xml><?xml version="1.0" encoding="utf-8"?>
<calcChain xmlns="http://schemas.openxmlformats.org/spreadsheetml/2006/main">
  <c r="F35" i="45" l="1"/>
  <c r="F9" i="44"/>
  <c r="L9" i="44" s="1"/>
  <c r="F10" i="44"/>
  <c r="L10" i="44"/>
  <c r="F11" i="44"/>
  <c r="L11" i="44" s="1"/>
  <c r="F12" i="44"/>
  <c r="L12" i="44"/>
  <c r="F13" i="44"/>
  <c r="L13" i="44" s="1"/>
  <c r="F14" i="44"/>
  <c r="L14" i="44"/>
  <c r="F15" i="44"/>
  <c r="L15" i="44" s="1"/>
  <c r="F16" i="44"/>
  <c r="L16" i="44"/>
  <c r="F17" i="44"/>
  <c r="L17" i="44" s="1"/>
  <c r="F18" i="44"/>
  <c r="L18" i="44"/>
  <c r="F19" i="44"/>
  <c r="L19" i="44" s="1"/>
  <c r="F20" i="44"/>
  <c r="L20" i="44"/>
  <c r="F21" i="44"/>
  <c r="L21" i="44" s="1"/>
  <c r="F22" i="44"/>
  <c r="L22" i="44"/>
  <c r="F23" i="44"/>
  <c r="L23" i="44" s="1"/>
  <c r="F24" i="44"/>
  <c r="L24" i="44"/>
  <c r="F25" i="44"/>
  <c r="L25" i="44" s="1"/>
  <c r="F26" i="44"/>
  <c r="L26" i="44"/>
  <c r="F27" i="44"/>
  <c r="L27" i="44" s="1"/>
  <c r="F28" i="44"/>
  <c r="L28" i="44"/>
  <c r="F29" i="44"/>
  <c r="L29" i="44" s="1"/>
  <c r="F30" i="44"/>
  <c r="L30" i="44"/>
  <c r="F31" i="44"/>
  <c r="L31" i="44" s="1"/>
  <c r="F32" i="44"/>
  <c r="L32" i="44"/>
  <c r="F33" i="44"/>
  <c r="L33" i="44" s="1"/>
  <c r="F34" i="44"/>
  <c r="L34" i="44"/>
  <c r="F35" i="44"/>
  <c r="L35" i="44" s="1"/>
  <c r="F36" i="44"/>
  <c r="L36" i="44"/>
  <c r="F37" i="44"/>
  <c r="L37" i="44" s="1"/>
  <c r="F38" i="44"/>
  <c r="L38" i="44"/>
  <c r="F39" i="44"/>
  <c r="L39" i="44" s="1"/>
  <c r="F40" i="44"/>
  <c r="L40" i="44"/>
  <c r="F41" i="44"/>
  <c r="L41" i="44" s="1"/>
  <c r="F42" i="44"/>
  <c r="L42" i="44"/>
  <c r="F43" i="44"/>
  <c r="L43" i="44" s="1"/>
  <c r="F44" i="44"/>
  <c r="L44" i="44"/>
  <c r="F45" i="44"/>
  <c r="L45" i="44" s="1"/>
  <c r="F46" i="44"/>
  <c r="L46" i="44"/>
  <c r="F47" i="44"/>
  <c r="L47" i="44" s="1"/>
  <c r="F48" i="44"/>
  <c r="L48" i="44"/>
  <c r="F49" i="44"/>
  <c r="L49" i="44" s="1"/>
  <c r="F50" i="44"/>
  <c r="L50" i="44"/>
  <c r="F51" i="44"/>
  <c r="L51" i="44" s="1"/>
  <c r="F52" i="44"/>
  <c r="L52" i="44"/>
  <c r="F53" i="44"/>
  <c r="L53" i="44" s="1"/>
  <c r="F54" i="44"/>
  <c r="L54" i="44"/>
  <c r="E55" i="44"/>
  <c r="F55" i="44" s="1"/>
  <c r="G55" i="44"/>
  <c r="H55" i="44"/>
  <c r="I55" i="44"/>
  <c r="J55" i="44"/>
  <c r="K55" i="44"/>
  <c r="G3" i="42"/>
  <c r="F5" i="42"/>
  <c r="H5" i="42"/>
  <c r="F6" i="42"/>
  <c r="F7" i="42"/>
  <c r="F8" i="42" s="1"/>
  <c r="B8" i="42"/>
  <c r="C8" i="42"/>
  <c r="D8" i="42"/>
  <c r="E8" i="42"/>
  <c r="I15" i="42"/>
  <c r="L15" i="42"/>
  <c r="O15" i="42"/>
  <c r="R15" i="42"/>
  <c r="U15" i="42"/>
  <c r="I16" i="42"/>
  <c r="V16" i="42" s="1"/>
  <c r="W16" i="42" s="1"/>
  <c r="L16" i="42"/>
  <c r="O16" i="42"/>
  <c r="R16" i="42"/>
  <c r="U16" i="42"/>
  <c r="I17" i="42"/>
  <c r="L17" i="42"/>
  <c r="O17" i="42"/>
  <c r="R17" i="42"/>
  <c r="U17" i="42"/>
  <c r="I18" i="42"/>
  <c r="L18" i="42"/>
  <c r="O18" i="42"/>
  <c r="R18" i="42"/>
  <c r="U18" i="42"/>
  <c r="V18" i="42"/>
  <c r="W18" i="42" s="1"/>
  <c r="I19" i="42"/>
  <c r="V19" i="42" s="1"/>
  <c r="L19" i="42"/>
  <c r="O19" i="42"/>
  <c r="R19" i="42"/>
  <c r="U19" i="42"/>
  <c r="W19" i="42"/>
  <c r="I20" i="42"/>
  <c r="L20" i="42"/>
  <c r="O20" i="42"/>
  <c r="R20" i="42"/>
  <c r="U20" i="42"/>
  <c r="I21" i="42"/>
  <c r="L21" i="42"/>
  <c r="O21" i="42"/>
  <c r="R21" i="42"/>
  <c r="U21" i="42"/>
  <c r="I22" i="42"/>
  <c r="L22" i="42"/>
  <c r="V22" i="42" s="1"/>
  <c r="W22" i="42" s="1"/>
  <c r="O22" i="42"/>
  <c r="R22" i="42"/>
  <c r="U22" i="42"/>
  <c r="I23" i="42"/>
  <c r="L23" i="42"/>
  <c r="O23" i="42"/>
  <c r="R23" i="42"/>
  <c r="U23" i="42"/>
  <c r="I24" i="42"/>
  <c r="V24" i="42" s="1"/>
  <c r="W24" i="42" s="1"/>
  <c r="L24" i="42"/>
  <c r="O24" i="42"/>
  <c r="R24" i="42"/>
  <c r="U24" i="42"/>
  <c r="I25" i="42"/>
  <c r="V25" i="42" s="1"/>
  <c r="W25" i="42" s="1"/>
  <c r="L25" i="42"/>
  <c r="O25" i="42"/>
  <c r="R25" i="42"/>
  <c r="U25" i="42"/>
  <c r="I26" i="42"/>
  <c r="L26" i="42"/>
  <c r="O26" i="42"/>
  <c r="R26" i="42"/>
  <c r="U26" i="42"/>
  <c r="V26" i="42"/>
  <c r="W26" i="42" s="1"/>
  <c r="I27" i="42"/>
  <c r="V27" i="42" s="1"/>
  <c r="L27" i="42"/>
  <c r="O27" i="42"/>
  <c r="R27" i="42"/>
  <c r="U27" i="42"/>
  <c r="W27" i="42"/>
  <c r="I28" i="42"/>
  <c r="L28" i="42"/>
  <c r="O28" i="42"/>
  <c r="R28" i="42"/>
  <c r="U28" i="42"/>
  <c r="I29" i="42"/>
  <c r="L29" i="42"/>
  <c r="O29" i="42"/>
  <c r="R29" i="42"/>
  <c r="U29" i="42"/>
  <c r="I30" i="42"/>
  <c r="L30" i="42"/>
  <c r="O30" i="42"/>
  <c r="R30" i="42"/>
  <c r="U30" i="42"/>
  <c r="V30" i="42"/>
  <c r="W30" i="42" s="1"/>
  <c r="I31" i="42"/>
  <c r="L31" i="42"/>
  <c r="O31" i="42"/>
  <c r="R31" i="42"/>
  <c r="U31" i="42"/>
  <c r="I32" i="42"/>
  <c r="V32" i="42" s="1"/>
  <c r="W32" i="42" s="1"/>
  <c r="L32" i="42"/>
  <c r="O32" i="42"/>
  <c r="R32" i="42"/>
  <c r="U32" i="42"/>
  <c r="I33" i="42"/>
  <c r="L33" i="42"/>
  <c r="O33" i="42"/>
  <c r="R33" i="42"/>
  <c r="U33" i="42"/>
  <c r="I34" i="42"/>
  <c r="L34" i="42"/>
  <c r="O34" i="42"/>
  <c r="R34" i="42"/>
  <c r="U34" i="42"/>
  <c r="V34" i="42"/>
  <c r="W34" i="42" s="1"/>
  <c r="I35" i="42"/>
  <c r="V35" i="42" s="1"/>
  <c r="L35" i="42"/>
  <c r="O35" i="42"/>
  <c r="R35" i="42"/>
  <c r="U35" i="42"/>
  <c r="W35" i="42"/>
  <c r="I36" i="42"/>
  <c r="L36" i="42"/>
  <c r="O36" i="42"/>
  <c r="R36" i="42"/>
  <c r="U36" i="42"/>
  <c r="I37" i="42"/>
  <c r="L37" i="42"/>
  <c r="O37" i="42"/>
  <c r="R37" i="42"/>
  <c r="U37" i="42"/>
  <c r="I38" i="42"/>
  <c r="L38" i="42"/>
  <c r="V38" i="42" s="1"/>
  <c r="W38" i="42" s="1"/>
  <c r="O38" i="42"/>
  <c r="R38" i="42"/>
  <c r="U38" i="42"/>
  <c r="I39" i="42"/>
  <c r="L39" i="42"/>
  <c r="O39" i="42"/>
  <c r="R39" i="42"/>
  <c r="U39" i="42"/>
  <c r="I40" i="42"/>
  <c r="V40" i="42" s="1"/>
  <c r="W40" i="42" s="1"/>
  <c r="L40" i="42"/>
  <c r="O40" i="42"/>
  <c r="R40" i="42"/>
  <c r="U40" i="42"/>
  <c r="I41" i="42"/>
  <c r="V41" i="42" s="1"/>
  <c r="W41" i="42" s="1"/>
  <c r="L41" i="42"/>
  <c r="O41" i="42"/>
  <c r="R41" i="42"/>
  <c r="U41" i="42"/>
  <c r="I42" i="42"/>
  <c r="L42" i="42"/>
  <c r="O42" i="42"/>
  <c r="R42" i="42"/>
  <c r="U42" i="42"/>
  <c r="V42" i="42"/>
  <c r="W42" i="42" s="1"/>
  <c r="I43" i="42"/>
  <c r="V43" i="42" s="1"/>
  <c r="L43" i="42"/>
  <c r="O43" i="42"/>
  <c r="R43" i="42"/>
  <c r="U43" i="42"/>
  <c r="W43" i="42"/>
  <c r="I44" i="42"/>
  <c r="L44" i="42"/>
  <c r="O44" i="42"/>
  <c r="R44" i="42"/>
  <c r="U44" i="42"/>
  <c r="I45" i="42"/>
  <c r="L45" i="42"/>
  <c r="O45" i="42"/>
  <c r="R45" i="42"/>
  <c r="U45" i="42"/>
  <c r="I46" i="42"/>
  <c r="L46" i="42"/>
  <c r="O46" i="42"/>
  <c r="R46" i="42"/>
  <c r="U46" i="42"/>
  <c r="V46" i="42"/>
  <c r="W46" i="42" s="1"/>
  <c r="I47" i="42"/>
  <c r="L47" i="42"/>
  <c r="O47" i="42"/>
  <c r="R47" i="42"/>
  <c r="U47" i="42"/>
  <c r="I48" i="42"/>
  <c r="V48" i="42" s="1"/>
  <c r="W48" i="42" s="1"/>
  <c r="L48" i="42"/>
  <c r="O48" i="42"/>
  <c r="R48" i="42"/>
  <c r="U48" i="42"/>
  <c r="I49" i="42"/>
  <c r="L49" i="42"/>
  <c r="O49" i="42"/>
  <c r="R49" i="42"/>
  <c r="U49" i="42"/>
  <c r="I50" i="42"/>
  <c r="L50" i="42"/>
  <c r="O50" i="42"/>
  <c r="R50" i="42"/>
  <c r="U50" i="42"/>
  <c r="V50" i="42"/>
  <c r="W50" i="42" s="1"/>
  <c r="I51" i="42"/>
  <c r="V51" i="42" s="1"/>
  <c r="L51" i="42"/>
  <c r="O51" i="42"/>
  <c r="R51" i="42"/>
  <c r="U51" i="42"/>
  <c r="W51" i="42"/>
  <c r="I52" i="42"/>
  <c r="L52" i="42"/>
  <c r="O52" i="42"/>
  <c r="R52" i="42"/>
  <c r="V52" i="42" s="1"/>
  <c r="W52" i="42" s="1"/>
  <c r="U52" i="42"/>
  <c r="I53" i="42"/>
  <c r="L53" i="42"/>
  <c r="O53" i="42"/>
  <c r="R53" i="42"/>
  <c r="U53" i="42"/>
  <c r="I54" i="42"/>
  <c r="L54" i="42"/>
  <c r="V54" i="42" s="1"/>
  <c r="W54" i="42" s="1"/>
  <c r="O54" i="42"/>
  <c r="R54" i="42"/>
  <c r="U54" i="42"/>
  <c r="I55" i="42"/>
  <c r="L55" i="42"/>
  <c r="O55" i="42"/>
  <c r="R55" i="42"/>
  <c r="U55" i="42"/>
  <c r="I56" i="42"/>
  <c r="L56" i="42"/>
  <c r="O56" i="42"/>
  <c r="R56" i="42"/>
  <c r="V56" i="42" s="1"/>
  <c r="W56" i="42" s="1"/>
  <c r="U56" i="42"/>
  <c r="I57" i="42"/>
  <c r="V57" i="42" s="1"/>
  <c r="W57" i="42" s="1"/>
  <c r="L57" i="42"/>
  <c r="O57" i="42"/>
  <c r="R57" i="42"/>
  <c r="U57" i="42"/>
  <c r="I58" i="42"/>
  <c r="L58" i="42"/>
  <c r="O58" i="42"/>
  <c r="R58" i="42"/>
  <c r="U58" i="42"/>
  <c r="V58" i="42"/>
  <c r="W58" i="42" s="1"/>
  <c r="I59" i="42"/>
  <c r="V59" i="42" s="1"/>
  <c r="L59" i="42"/>
  <c r="O59" i="42"/>
  <c r="R59" i="42"/>
  <c r="U59" i="42"/>
  <c r="W59" i="42"/>
  <c r="I60" i="42"/>
  <c r="L60" i="42"/>
  <c r="O60" i="42"/>
  <c r="R60" i="42"/>
  <c r="V60" i="42" s="1"/>
  <c r="W60" i="42" s="1"/>
  <c r="U60" i="42"/>
  <c r="I61" i="42"/>
  <c r="L61" i="42"/>
  <c r="O61" i="42"/>
  <c r="R61" i="42"/>
  <c r="U61" i="42"/>
  <c r="I62" i="42"/>
  <c r="L62" i="42"/>
  <c r="O62" i="42"/>
  <c r="R62" i="42"/>
  <c r="U62" i="42"/>
  <c r="V62" i="42"/>
  <c r="W62" i="42" s="1"/>
  <c r="I63" i="42"/>
  <c r="L63" i="42"/>
  <c r="O63" i="42"/>
  <c r="R63" i="42"/>
  <c r="U63" i="42"/>
  <c r="I64" i="42"/>
  <c r="L64" i="42"/>
  <c r="O64" i="42"/>
  <c r="R64" i="42"/>
  <c r="V64" i="42" s="1"/>
  <c r="W64" i="42" s="1"/>
  <c r="U64" i="42"/>
  <c r="I65" i="42"/>
  <c r="L65" i="42"/>
  <c r="O65" i="42"/>
  <c r="R65" i="42"/>
  <c r="U65" i="42"/>
  <c r="I66" i="42"/>
  <c r="L66" i="42"/>
  <c r="O66" i="42"/>
  <c r="R66" i="42"/>
  <c r="U66" i="42"/>
  <c r="V66" i="42"/>
  <c r="W66" i="42" s="1"/>
  <c r="I67" i="42"/>
  <c r="V67" i="42" s="1"/>
  <c r="L67" i="42"/>
  <c r="O67" i="42"/>
  <c r="R67" i="42"/>
  <c r="U67" i="42"/>
  <c r="W67" i="42"/>
  <c r="I68" i="42"/>
  <c r="L68" i="42"/>
  <c r="O68" i="42"/>
  <c r="R68" i="42"/>
  <c r="V68" i="42" s="1"/>
  <c r="W68" i="42" s="1"/>
  <c r="U68" i="42"/>
  <c r="I69" i="42"/>
  <c r="L69" i="42"/>
  <c r="O69" i="42"/>
  <c r="R69" i="42"/>
  <c r="U69" i="42"/>
  <c r="I70" i="42"/>
  <c r="L70" i="42"/>
  <c r="O70" i="42"/>
  <c r="R70" i="42"/>
  <c r="U70" i="42"/>
  <c r="V70" i="42"/>
  <c r="W70" i="42" s="1"/>
  <c r="I71" i="42"/>
  <c r="L71" i="42"/>
  <c r="O71" i="42"/>
  <c r="R71" i="42"/>
  <c r="U71" i="42"/>
  <c r="I72" i="42"/>
  <c r="L72" i="42"/>
  <c r="O72" i="42"/>
  <c r="R72" i="42"/>
  <c r="V72" i="42" s="1"/>
  <c r="W72" i="42" s="1"/>
  <c r="U72" i="42"/>
  <c r="I73" i="42"/>
  <c r="L73" i="42"/>
  <c r="O73" i="42"/>
  <c r="R73" i="42"/>
  <c r="U73" i="42"/>
  <c r="I74" i="42"/>
  <c r="L74" i="42"/>
  <c r="O74" i="42"/>
  <c r="R74" i="42"/>
  <c r="U74" i="42"/>
  <c r="V74" i="42"/>
  <c r="W74" i="42" s="1"/>
  <c r="I75" i="42"/>
  <c r="V75" i="42" s="1"/>
  <c r="L75" i="42"/>
  <c r="O75" i="42"/>
  <c r="R75" i="42"/>
  <c r="U75" i="42"/>
  <c r="W75" i="42"/>
  <c r="I76" i="42"/>
  <c r="L76" i="42"/>
  <c r="O76" i="42"/>
  <c r="R76" i="42"/>
  <c r="V76" i="42" s="1"/>
  <c r="W76" i="42" s="1"/>
  <c r="U76" i="42"/>
  <c r="I77" i="42"/>
  <c r="L77" i="42"/>
  <c r="O77" i="42"/>
  <c r="R77" i="42"/>
  <c r="U77" i="42"/>
  <c r="I78" i="42"/>
  <c r="L78" i="42"/>
  <c r="O78" i="42"/>
  <c r="R78" i="42"/>
  <c r="U78" i="42"/>
  <c r="V78" i="42"/>
  <c r="W78" i="42" s="1"/>
  <c r="I79" i="42"/>
  <c r="L79" i="42"/>
  <c r="O79" i="42"/>
  <c r="R79" i="42"/>
  <c r="U79" i="42"/>
  <c r="I80" i="42"/>
  <c r="L80" i="42"/>
  <c r="O80" i="42"/>
  <c r="R80" i="42"/>
  <c r="V80" i="42" s="1"/>
  <c r="W80" i="42" s="1"/>
  <c r="U80" i="42"/>
  <c r="I81" i="42"/>
  <c r="L81" i="42"/>
  <c r="O81" i="42"/>
  <c r="R81" i="42"/>
  <c r="U81" i="42"/>
  <c r="I82" i="42"/>
  <c r="L82" i="42"/>
  <c r="O82" i="42"/>
  <c r="R82" i="42"/>
  <c r="U82" i="42"/>
  <c r="V82" i="42"/>
  <c r="W82" i="42" s="1"/>
  <c r="I83" i="42"/>
  <c r="V83" i="42" s="1"/>
  <c r="L83" i="42"/>
  <c r="O83" i="42"/>
  <c r="R83" i="42"/>
  <c r="U83" i="42"/>
  <c r="W83" i="42"/>
  <c r="I84" i="42"/>
  <c r="L84" i="42"/>
  <c r="O84" i="42"/>
  <c r="R84" i="42"/>
  <c r="V84" i="42" s="1"/>
  <c r="W84" i="42" s="1"/>
  <c r="U84" i="42"/>
  <c r="I85" i="42"/>
  <c r="L85" i="42"/>
  <c r="O85" i="42"/>
  <c r="R85" i="42"/>
  <c r="U85" i="42"/>
  <c r="I86" i="42"/>
  <c r="L86" i="42"/>
  <c r="O86" i="42"/>
  <c r="R86" i="42"/>
  <c r="U86" i="42"/>
  <c r="V86" i="42"/>
  <c r="W86" i="42" s="1"/>
  <c r="I87" i="42"/>
  <c r="L87" i="42"/>
  <c r="O87" i="42"/>
  <c r="R87" i="42"/>
  <c r="U87" i="42"/>
  <c r="I88" i="42"/>
  <c r="L88" i="42"/>
  <c r="O88" i="42"/>
  <c r="R88" i="42"/>
  <c r="V88" i="42" s="1"/>
  <c r="W88" i="42" s="1"/>
  <c r="U88" i="42"/>
  <c r="I89" i="42"/>
  <c r="L89" i="42"/>
  <c r="O89" i="42"/>
  <c r="R89" i="42"/>
  <c r="U89" i="42"/>
  <c r="I90" i="42"/>
  <c r="L90" i="42"/>
  <c r="O90" i="42"/>
  <c r="R90" i="42"/>
  <c r="U90" i="42"/>
  <c r="V90" i="42"/>
  <c r="W90" i="42" s="1"/>
  <c r="I91" i="42"/>
  <c r="V91" i="42" s="1"/>
  <c r="L91" i="42"/>
  <c r="O91" i="42"/>
  <c r="R91" i="42"/>
  <c r="U91" i="42"/>
  <c r="W91" i="42"/>
  <c r="I92" i="42"/>
  <c r="L92" i="42"/>
  <c r="O92" i="42"/>
  <c r="R92" i="42"/>
  <c r="V92" i="42" s="1"/>
  <c r="W92" i="42" s="1"/>
  <c r="U92" i="42"/>
  <c r="I93" i="42"/>
  <c r="L93" i="42"/>
  <c r="O93" i="42"/>
  <c r="R93" i="42"/>
  <c r="U93" i="42"/>
  <c r="I94" i="42"/>
  <c r="L94" i="42"/>
  <c r="O94" i="42"/>
  <c r="R94" i="42"/>
  <c r="U94" i="42"/>
  <c r="V94" i="42"/>
  <c r="W94" i="42" s="1"/>
  <c r="I95" i="42"/>
  <c r="L95" i="42"/>
  <c r="O95" i="42"/>
  <c r="R95" i="42"/>
  <c r="U95" i="42"/>
  <c r="I96" i="42"/>
  <c r="L96" i="42"/>
  <c r="O96" i="42"/>
  <c r="R96" i="42"/>
  <c r="V96" i="42" s="1"/>
  <c r="W96" i="42" s="1"/>
  <c r="U96" i="42"/>
  <c r="I97" i="42"/>
  <c r="L97" i="42"/>
  <c r="O97" i="42"/>
  <c r="R97" i="42"/>
  <c r="U97" i="42"/>
  <c r="I98" i="42"/>
  <c r="L98" i="42"/>
  <c r="O98" i="42"/>
  <c r="R98" i="42"/>
  <c r="U98" i="42"/>
  <c r="V98" i="42"/>
  <c r="W98" i="42" s="1"/>
  <c r="I99" i="42"/>
  <c r="V99" i="42" s="1"/>
  <c r="L99" i="42"/>
  <c r="O99" i="42"/>
  <c r="R99" i="42"/>
  <c r="U99" i="42"/>
  <c r="W99" i="42"/>
  <c r="I100" i="42"/>
  <c r="L100" i="42"/>
  <c r="O100" i="42"/>
  <c r="R100" i="42"/>
  <c r="V100" i="42" s="1"/>
  <c r="W100" i="42" s="1"/>
  <c r="U100" i="42"/>
  <c r="I101" i="42"/>
  <c r="L101" i="42"/>
  <c r="O101" i="42"/>
  <c r="R101" i="42"/>
  <c r="U101" i="42"/>
  <c r="I102" i="42"/>
  <c r="L102" i="42"/>
  <c r="O102" i="42"/>
  <c r="R102" i="42"/>
  <c r="U102" i="42"/>
  <c r="V102" i="42"/>
  <c r="W102" i="42" s="1"/>
  <c r="I103" i="42"/>
  <c r="L103" i="42"/>
  <c r="O103" i="42"/>
  <c r="R103" i="42"/>
  <c r="U103" i="42"/>
  <c r="I104" i="42"/>
  <c r="L104" i="42"/>
  <c r="O104" i="42"/>
  <c r="R104" i="42"/>
  <c r="V104" i="42" s="1"/>
  <c r="W104" i="42" s="1"/>
  <c r="U104" i="42"/>
  <c r="I105" i="42"/>
  <c r="L105" i="42"/>
  <c r="O105" i="42"/>
  <c r="R105" i="42"/>
  <c r="U105" i="42"/>
  <c r="I106" i="42"/>
  <c r="L106" i="42"/>
  <c r="O106" i="42"/>
  <c r="R106" i="42"/>
  <c r="U106" i="42"/>
  <c r="V106" i="42"/>
  <c r="W106" i="42" s="1"/>
  <c r="I107" i="42"/>
  <c r="V107" i="42" s="1"/>
  <c r="L107" i="42"/>
  <c r="O107" i="42"/>
  <c r="R107" i="42"/>
  <c r="U107" i="42"/>
  <c r="W107" i="42"/>
  <c r="I108" i="42"/>
  <c r="L108" i="42"/>
  <c r="O108" i="42"/>
  <c r="R108" i="42"/>
  <c r="V108" i="42" s="1"/>
  <c r="W108" i="42" s="1"/>
  <c r="U108" i="42"/>
  <c r="I109" i="42"/>
  <c r="L109" i="42"/>
  <c r="O109" i="42"/>
  <c r="R109" i="42"/>
  <c r="U109" i="42"/>
  <c r="I110" i="42"/>
  <c r="L110" i="42"/>
  <c r="O110" i="42"/>
  <c r="R110" i="42"/>
  <c r="U110" i="42"/>
  <c r="V110" i="42"/>
  <c r="W110" i="42" s="1"/>
  <c r="I111" i="42"/>
  <c r="L111" i="42"/>
  <c r="O111" i="42"/>
  <c r="R111" i="42"/>
  <c r="U111" i="42"/>
  <c r="I112" i="42"/>
  <c r="L112" i="42"/>
  <c r="O112" i="42"/>
  <c r="R112" i="42"/>
  <c r="V112" i="42" s="1"/>
  <c r="W112" i="42" s="1"/>
  <c r="U112" i="42"/>
  <c r="I113" i="42"/>
  <c r="L113" i="42"/>
  <c r="O113" i="42"/>
  <c r="R113" i="42"/>
  <c r="U113" i="42"/>
  <c r="I114" i="42"/>
  <c r="L114" i="42"/>
  <c r="O114" i="42"/>
  <c r="R114" i="42"/>
  <c r="U114" i="42"/>
  <c r="V114" i="42"/>
  <c r="W114" i="42" s="1"/>
  <c r="I115" i="42"/>
  <c r="V115" i="42" s="1"/>
  <c r="L115" i="42"/>
  <c r="O115" i="42"/>
  <c r="R115" i="42"/>
  <c r="U115" i="42"/>
  <c r="W115" i="42"/>
  <c r="I116" i="42"/>
  <c r="L116" i="42"/>
  <c r="O116" i="42"/>
  <c r="R116" i="42"/>
  <c r="V116" i="42" s="1"/>
  <c r="W116" i="42" s="1"/>
  <c r="U116" i="42"/>
  <c r="I117" i="42"/>
  <c r="V117" i="42" s="1"/>
  <c r="W117" i="42" s="1"/>
  <c r="L117" i="42"/>
  <c r="O117" i="42"/>
  <c r="R117" i="42"/>
  <c r="U117" i="42"/>
  <c r="I118" i="42"/>
  <c r="L118" i="42"/>
  <c r="O118" i="42"/>
  <c r="R118" i="42"/>
  <c r="U118" i="42"/>
  <c r="V118" i="42"/>
  <c r="W118" i="42" s="1"/>
  <c r="I119" i="42"/>
  <c r="L119" i="42"/>
  <c r="O119" i="42"/>
  <c r="R119" i="42"/>
  <c r="U119" i="42"/>
  <c r="I120" i="42"/>
  <c r="L120" i="42"/>
  <c r="O120" i="42"/>
  <c r="R120" i="42"/>
  <c r="V120" i="42" s="1"/>
  <c r="W120" i="42" s="1"/>
  <c r="U120" i="42"/>
  <c r="I121" i="42"/>
  <c r="L121" i="42"/>
  <c r="O121" i="42"/>
  <c r="R121" i="42"/>
  <c r="U121" i="42"/>
  <c r="I122" i="42"/>
  <c r="L122" i="42"/>
  <c r="O122" i="42"/>
  <c r="R122" i="42"/>
  <c r="U122" i="42"/>
  <c r="V122" i="42"/>
  <c r="W122" i="42" s="1"/>
  <c r="I123" i="42"/>
  <c r="V123" i="42" s="1"/>
  <c r="L123" i="42"/>
  <c r="O123" i="42"/>
  <c r="R123" i="42"/>
  <c r="U123" i="42"/>
  <c r="W123" i="42"/>
  <c r="I124" i="42"/>
  <c r="L124" i="42"/>
  <c r="O124" i="42"/>
  <c r="R124" i="42"/>
  <c r="V124" i="42" s="1"/>
  <c r="W124" i="42" s="1"/>
  <c r="U124" i="42"/>
  <c r="I125" i="42"/>
  <c r="L125" i="42"/>
  <c r="O125" i="42"/>
  <c r="R125" i="42"/>
  <c r="U125" i="42"/>
  <c r="I126" i="42"/>
  <c r="L126" i="42"/>
  <c r="V126" i="42" s="1"/>
  <c r="W126" i="42" s="1"/>
  <c r="O126" i="42"/>
  <c r="R126" i="42"/>
  <c r="U126" i="42"/>
  <c r="I127" i="42"/>
  <c r="L127" i="42"/>
  <c r="O127" i="42"/>
  <c r="R127" i="42"/>
  <c r="U127" i="42"/>
  <c r="I128" i="42"/>
  <c r="L128" i="42"/>
  <c r="O128" i="42"/>
  <c r="R128" i="42"/>
  <c r="V128" i="42" s="1"/>
  <c r="W128" i="42" s="1"/>
  <c r="U128" i="42"/>
  <c r="I129" i="42"/>
  <c r="V129" i="42" s="1"/>
  <c r="W129" i="42" s="1"/>
  <c r="L129" i="42"/>
  <c r="O129" i="42"/>
  <c r="R129" i="42"/>
  <c r="U129" i="42"/>
  <c r="I130" i="42"/>
  <c r="L130" i="42"/>
  <c r="O130" i="42"/>
  <c r="R130" i="42"/>
  <c r="U130" i="42"/>
  <c r="V130" i="42"/>
  <c r="W130" i="42" s="1"/>
  <c r="I131" i="42"/>
  <c r="V131" i="42" s="1"/>
  <c r="L131" i="42"/>
  <c r="O131" i="42"/>
  <c r="R131" i="42"/>
  <c r="U131" i="42"/>
  <c r="W131" i="42"/>
  <c r="I132" i="42"/>
  <c r="L132" i="42"/>
  <c r="O132" i="42"/>
  <c r="R132" i="42"/>
  <c r="V132" i="42" s="1"/>
  <c r="W132" i="42" s="1"/>
  <c r="U132" i="42"/>
  <c r="I133" i="42"/>
  <c r="V133" i="42" s="1"/>
  <c r="W133" i="42" s="1"/>
  <c r="L133" i="42"/>
  <c r="O133" i="42"/>
  <c r="R133" i="42"/>
  <c r="U133" i="42"/>
  <c r="I134" i="42"/>
  <c r="L134" i="42"/>
  <c r="O134" i="42"/>
  <c r="R134" i="42"/>
  <c r="U134" i="42"/>
  <c r="V134" i="42"/>
  <c r="W134" i="42" s="1"/>
  <c r="I135" i="42"/>
  <c r="L135" i="42"/>
  <c r="O135" i="42"/>
  <c r="R135" i="42"/>
  <c r="U135" i="42"/>
  <c r="I136" i="42"/>
  <c r="L136" i="42"/>
  <c r="O136" i="42"/>
  <c r="R136" i="42"/>
  <c r="V136" i="42" s="1"/>
  <c r="W136" i="42" s="1"/>
  <c r="U136" i="42"/>
  <c r="I137" i="42"/>
  <c r="L137" i="42"/>
  <c r="O137" i="42"/>
  <c r="R137" i="42"/>
  <c r="U137" i="42"/>
  <c r="I138" i="42"/>
  <c r="L138" i="42"/>
  <c r="O138" i="42"/>
  <c r="R138" i="42"/>
  <c r="U138" i="42"/>
  <c r="V138" i="42"/>
  <c r="W138" i="42" s="1"/>
  <c r="I139" i="42"/>
  <c r="V139" i="42" s="1"/>
  <c r="L139" i="42"/>
  <c r="O139" i="42"/>
  <c r="R139" i="42"/>
  <c r="U139" i="42"/>
  <c r="W139" i="42"/>
  <c r="I140" i="42"/>
  <c r="L140" i="42"/>
  <c r="O140" i="42"/>
  <c r="R140" i="42"/>
  <c r="V140" i="42" s="1"/>
  <c r="W140" i="42" s="1"/>
  <c r="U140" i="42"/>
  <c r="I141" i="42"/>
  <c r="L141" i="42"/>
  <c r="O141" i="42"/>
  <c r="R141" i="42"/>
  <c r="U141" i="42"/>
  <c r="I142" i="42"/>
  <c r="L142" i="42"/>
  <c r="O142" i="42"/>
  <c r="R142" i="42"/>
  <c r="U142" i="42"/>
  <c r="V142" i="42"/>
  <c r="W142" i="42" s="1"/>
  <c r="I143" i="42"/>
  <c r="L143" i="42"/>
  <c r="O143" i="42"/>
  <c r="R143" i="42"/>
  <c r="U143" i="42"/>
  <c r="I144" i="42"/>
  <c r="L144" i="42"/>
  <c r="O144" i="42"/>
  <c r="R144" i="42"/>
  <c r="V144" i="42" s="1"/>
  <c r="W144" i="42" s="1"/>
  <c r="U144" i="42"/>
  <c r="I145" i="42"/>
  <c r="L145" i="42"/>
  <c r="O145" i="42"/>
  <c r="R145" i="42"/>
  <c r="U145" i="42"/>
  <c r="I146" i="42"/>
  <c r="L146" i="42"/>
  <c r="O146" i="42"/>
  <c r="R146" i="42"/>
  <c r="U146" i="42"/>
  <c r="V146" i="42"/>
  <c r="W146" i="42" s="1"/>
  <c r="F147" i="42"/>
  <c r="G147" i="42"/>
  <c r="H8" i="42" s="1"/>
  <c r="H147" i="42"/>
  <c r="J147" i="42"/>
  <c r="K147" i="42"/>
  <c r="L147" i="42"/>
  <c r="M147" i="42"/>
  <c r="N147" i="42"/>
  <c r="P147" i="42"/>
  <c r="Q147" i="42"/>
  <c r="S147" i="42"/>
  <c r="T147" i="42"/>
  <c r="F150" i="42"/>
  <c r="G150" i="42"/>
  <c r="H150" i="42"/>
  <c r="I150" i="42"/>
  <c r="J150" i="42"/>
  <c r="K150" i="42"/>
  <c r="L150" i="42"/>
  <c r="M150" i="42"/>
  <c r="N150" i="42"/>
  <c r="O150" i="42"/>
  <c r="P150" i="42"/>
  <c r="Q150" i="42"/>
  <c r="R150" i="42"/>
  <c r="S150" i="42"/>
  <c r="T150" i="42"/>
  <c r="U150" i="42"/>
  <c r="F151" i="42"/>
  <c r="G151" i="42"/>
  <c r="H151" i="42"/>
  <c r="I151" i="42"/>
  <c r="J151" i="42"/>
  <c r="K151" i="42"/>
  <c r="L151" i="42"/>
  <c r="M151" i="42"/>
  <c r="N151" i="42"/>
  <c r="O151" i="42"/>
  <c r="P151" i="42"/>
  <c r="Q151" i="42"/>
  <c r="R151" i="42"/>
  <c r="S151" i="42"/>
  <c r="T151" i="42"/>
  <c r="U151" i="42"/>
  <c r="F152" i="42"/>
  <c r="G152" i="42"/>
  <c r="H152" i="42"/>
  <c r="I152" i="42"/>
  <c r="J152" i="42"/>
  <c r="K152" i="42"/>
  <c r="L152" i="42"/>
  <c r="M152" i="42"/>
  <c r="N152" i="42"/>
  <c r="O152" i="42"/>
  <c r="P152" i="42"/>
  <c r="Q152" i="42"/>
  <c r="R152" i="42"/>
  <c r="S152" i="42"/>
  <c r="T152" i="42"/>
  <c r="U152" i="42"/>
  <c r="F153" i="42"/>
  <c r="G153" i="42"/>
  <c r="H153" i="42"/>
  <c r="I153" i="42"/>
  <c r="J153" i="42"/>
  <c r="K153" i="42"/>
  <c r="L153" i="42"/>
  <c r="M153" i="42"/>
  <c r="N153" i="42"/>
  <c r="N154" i="42" s="1"/>
  <c r="O153" i="42"/>
  <c r="P153" i="42"/>
  <c r="Q153" i="42"/>
  <c r="R153" i="42"/>
  <c r="R154" i="42" s="1"/>
  <c r="S153" i="42"/>
  <c r="T153" i="42"/>
  <c r="U153" i="42"/>
  <c r="F154" i="42"/>
  <c r="G154" i="42"/>
  <c r="H154" i="42"/>
  <c r="I154" i="42"/>
  <c r="J154" i="42"/>
  <c r="J164" i="42" s="1"/>
  <c r="K154" i="42"/>
  <c r="L154" i="42"/>
  <c r="M154" i="42"/>
  <c r="O154" i="42"/>
  <c r="P154" i="42"/>
  <c r="Q154" i="42"/>
  <c r="S154" i="42"/>
  <c r="T154" i="42"/>
  <c r="U154" i="42"/>
  <c r="F156" i="42"/>
  <c r="G156" i="42"/>
  <c r="H156" i="42"/>
  <c r="I156" i="42"/>
  <c r="J156" i="42"/>
  <c r="K156" i="42"/>
  <c r="L156" i="42"/>
  <c r="M156" i="42"/>
  <c r="N156" i="42"/>
  <c r="O156" i="42"/>
  <c r="P156" i="42"/>
  <c r="Q156" i="42"/>
  <c r="R156" i="42"/>
  <c r="S156" i="42"/>
  <c r="T156" i="42"/>
  <c r="U156" i="42"/>
  <c r="F157" i="42"/>
  <c r="G157" i="42"/>
  <c r="H157" i="42"/>
  <c r="I157" i="42"/>
  <c r="J157" i="42"/>
  <c r="K157" i="42"/>
  <c r="L157" i="42"/>
  <c r="M157" i="42"/>
  <c r="N157" i="42"/>
  <c r="O157" i="42"/>
  <c r="P157" i="42"/>
  <c r="Q157" i="42"/>
  <c r="R157" i="42"/>
  <c r="S157" i="42"/>
  <c r="T157" i="42"/>
  <c r="U157" i="42"/>
  <c r="F158" i="42"/>
  <c r="G158" i="42"/>
  <c r="H158" i="42"/>
  <c r="I158" i="42"/>
  <c r="J158" i="42"/>
  <c r="K158" i="42"/>
  <c r="L158" i="42"/>
  <c r="M158" i="42"/>
  <c r="N158" i="42"/>
  <c r="O158" i="42"/>
  <c r="P158" i="42"/>
  <c r="Q158" i="42"/>
  <c r="R158" i="42"/>
  <c r="S158" i="42"/>
  <c r="T158" i="42"/>
  <c r="U158" i="42"/>
  <c r="F159" i="42"/>
  <c r="G159" i="42"/>
  <c r="H159" i="42"/>
  <c r="I159" i="42"/>
  <c r="J159" i="42"/>
  <c r="K159" i="42"/>
  <c r="L159" i="42"/>
  <c r="M159" i="42"/>
  <c r="N159" i="42"/>
  <c r="N160" i="42" s="1"/>
  <c r="N166" i="42" s="1"/>
  <c r="O159" i="42"/>
  <c r="P159" i="42"/>
  <c r="Q159" i="42"/>
  <c r="R159" i="42"/>
  <c r="R160" i="42" s="1"/>
  <c r="R166" i="42" s="1"/>
  <c r="S159" i="42"/>
  <c r="T159" i="42"/>
  <c r="U159" i="42"/>
  <c r="U160" i="42" s="1"/>
  <c r="F160" i="42"/>
  <c r="G160" i="42"/>
  <c r="H7" i="42" s="1"/>
  <c r="H160" i="42"/>
  <c r="I160" i="42"/>
  <c r="J160" i="42"/>
  <c r="J166" i="42" s="1"/>
  <c r="K160" i="42"/>
  <c r="L160" i="42"/>
  <c r="M160" i="42"/>
  <c r="O160" i="42"/>
  <c r="P160" i="42"/>
  <c r="Q160" i="42"/>
  <c r="Q166" i="42" s="1"/>
  <c r="S160" i="42"/>
  <c r="T160" i="42"/>
  <c r="F161" i="42"/>
  <c r="G161" i="42"/>
  <c r="H161" i="42"/>
  <c r="I161" i="42"/>
  <c r="J161" i="42"/>
  <c r="K161" i="42"/>
  <c r="L161" i="42"/>
  <c r="M161" i="42"/>
  <c r="O161" i="42"/>
  <c r="P161" i="42"/>
  <c r="Q161" i="42"/>
  <c r="S161" i="42"/>
  <c r="T161" i="42"/>
  <c r="G164" i="42"/>
  <c r="G167" i="42" s="1"/>
  <c r="I164" i="42"/>
  <c r="K164" i="42"/>
  <c r="K165" i="42" s="1"/>
  <c r="M164" i="42"/>
  <c r="M165" i="42" s="1"/>
  <c r="O164" i="42"/>
  <c r="Q164" i="42"/>
  <c r="Q165" i="42" s="1"/>
  <c r="S164" i="42"/>
  <c r="S165" i="42" s="1"/>
  <c r="O165" i="42"/>
  <c r="G166" i="42"/>
  <c r="H166" i="42"/>
  <c r="I166" i="42"/>
  <c r="K166" i="42"/>
  <c r="L166" i="42"/>
  <c r="M166" i="42"/>
  <c r="O166" i="42"/>
  <c r="P166" i="42"/>
  <c r="S166" i="42"/>
  <c r="T166" i="42"/>
  <c r="K167" i="42"/>
  <c r="O167" i="42"/>
  <c r="Q167" i="42"/>
  <c r="S167" i="42"/>
  <c r="C17" i="41"/>
  <c r="C21" i="41" s="1"/>
  <c r="C18" i="41"/>
  <c r="C19" i="41"/>
  <c r="C20" i="41"/>
  <c r="C22" i="41"/>
  <c r="C23" i="41"/>
  <c r="C24" i="41"/>
  <c r="C25" i="41"/>
  <c r="C26" i="41"/>
  <c r="C27" i="41"/>
  <c r="C33" i="41"/>
  <c r="C34" i="41"/>
  <c r="C35" i="41"/>
  <c r="C36" i="41"/>
  <c r="C37" i="41"/>
  <c r="C38" i="41"/>
  <c r="C39" i="41"/>
  <c r="C40" i="41"/>
  <c r="C41" i="41"/>
  <c r="C42" i="41"/>
  <c r="D44" i="41"/>
  <c r="E47" i="41"/>
  <c r="H6" i="42" l="1"/>
  <c r="C44" i="41"/>
  <c r="C28" i="41"/>
  <c r="L55" i="44"/>
  <c r="J167" i="42"/>
  <c r="J165" i="42"/>
  <c r="R161" i="42"/>
  <c r="R164" i="42" s="1"/>
  <c r="R167" i="42" s="1"/>
  <c r="N161" i="42"/>
  <c r="N164" i="42"/>
  <c r="N167" i="42" s="1"/>
  <c r="U161" i="42"/>
  <c r="U164" i="42" s="1"/>
  <c r="U166" i="42"/>
  <c r="I165" i="42"/>
  <c r="V105" i="42"/>
  <c r="W105" i="42" s="1"/>
  <c r="V89" i="42"/>
  <c r="W89" i="42" s="1"/>
  <c r="V33" i="42"/>
  <c r="W33" i="42" s="1"/>
  <c r="U147" i="42"/>
  <c r="G7" i="42"/>
  <c r="I7" i="42" s="1"/>
  <c r="J7" i="42" s="1"/>
  <c r="O147" i="42"/>
  <c r="V137" i="42"/>
  <c r="W137" i="42" s="1"/>
  <c r="V121" i="42"/>
  <c r="W121" i="42" s="1"/>
  <c r="V113" i="42"/>
  <c r="W113" i="42" s="1"/>
  <c r="V65" i="42"/>
  <c r="W65" i="42" s="1"/>
  <c r="V49" i="42"/>
  <c r="W49" i="42" s="1"/>
  <c r="V17" i="42"/>
  <c r="W17" i="42" s="1"/>
  <c r="I147" i="42"/>
  <c r="V109" i="42"/>
  <c r="W109" i="42" s="1"/>
  <c r="V101" i="42"/>
  <c r="W101" i="42" s="1"/>
  <c r="V93" i="42"/>
  <c r="W93" i="42" s="1"/>
  <c r="V85" i="42"/>
  <c r="W85" i="42" s="1"/>
  <c r="V77" i="42"/>
  <c r="W77" i="42" s="1"/>
  <c r="V69" i="42"/>
  <c r="W69" i="42" s="1"/>
  <c r="V61" i="42"/>
  <c r="W61" i="42" s="1"/>
  <c r="V53" i="42"/>
  <c r="W53" i="42" s="1"/>
  <c r="V45" i="42"/>
  <c r="W45" i="42" s="1"/>
  <c r="V37" i="42"/>
  <c r="W37" i="42" s="1"/>
  <c r="V29" i="42"/>
  <c r="W29" i="42" s="1"/>
  <c r="V21" i="42"/>
  <c r="W21" i="42" s="1"/>
  <c r="R147" i="42"/>
  <c r="H164" i="42"/>
  <c r="L164" i="42"/>
  <c r="P164" i="42"/>
  <c r="T164" i="42"/>
  <c r="V145" i="42"/>
  <c r="W145" i="42" s="1"/>
  <c r="V97" i="42"/>
  <c r="W97" i="42" s="1"/>
  <c r="V81" i="42"/>
  <c r="W81" i="42" s="1"/>
  <c r="V73" i="42"/>
  <c r="W73" i="42" s="1"/>
  <c r="M167" i="42"/>
  <c r="I167" i="42"/>
  <c r="G165" i="42"/>
  <c r="V141" i="42"/>
  <c r="W141" i="42" s="1"/>
  <c r="V125" i="42"/>
  <c r="W125" i="42" s="1"/>
  <c r="V143" i="42"/>
  <c r="W143" i="42" s="1"/>
  <c r="V135" i="42"/>
  <c r="W135" i="42" s="1"/>
  <c r="V127" i="42"/>
  <c r="W127" i="42" s="1"/>
  <c r="V119" i="42"/>
  <c r="W119" i="42" s="1"/>
  <c r="V111" i="42"/>
  <c r="W111" i="42" s="1"/>
  <c r="V103" i="42"/>
  <c r="W103" i="42" s="1"/>
  <c r="V95" i="42"/>
  <c r="W95" i="42" s="1"/>
  <c r="V87" i="42"/>
  <c r="W87" i="42" s="1"/>
  <c r="V79" i="42"/>
  <c r="W79" i="42" s="1"/>
  <c r="V71" i="42"/>
  <c r="W71" i="42" s="1"/>
  <c r="V63" i="42"/>
  <c r="W63" i="42" s="1"/>
  <c r="V55" i="42"/>
  <c r="W55" i="42" s="1"/>
  <c r="V47" i="42"/>
  <c r="W47" i="42" s="1"/>
  <c r="V44" i="42"/>
  <c r="W44" i="42" s="1"/>
  <c r="V39" i="42"/>
  <c r="W39" i="42" s="1"/>
  <c r="V36" i="42"/>
  <c r="W36" i="42" s="1"/>
  <c r="V31" i="42"/>
  <c r="W31" i="42" s="1"/>
  <c r="V28" i="42"/>
  <c r="W28" i="42" s="1"/>
  <c r="V23" i="42"/>
  <c r="W23" i="42" s="1"/>
  <c r="V20" i="42"/>
  <c r="W20" i="42" s="1"/>
  <c r="V15" i="42"/>
  <c r="L167" i="42" l="1"/>
  <c r="L165" i="42"/>
  <c r="G5" i="42"/>
  <c r="R165" i="42"/>
  <c r="G6" i="42" s="1"/>
  <c r="I6" i="42" s="1"/>
  <c r="J6" i="42" s="1"/>
  <c r="P165" i="42"/>
  <c r="P167" i="42"/>
  <c r="U165" i="42"/>
  <c r="U167" i="42"/>
  <c r="V147" i="42"/>
  <c r="W15" i="42"/>
  <c r="W147" i="42" s="1"/>
  <c r="H167" i="42"/>
  <c r="H165" i="42"/>
  <c r="N165" i="42"/>
  <c r="T167" i="42"/>
  <c r="T165" i="42"/>
  <c r="I5" i="42" l="1"/>
  <c r="G8" i="42"/>
  <c r="J5" i="42" l="1"/>
  <c r="J8" i="42" s="1"/>
  <c r="I8" i="4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Chowdhury,Maksud</author>
    <author>Bello, Soji</author>
  </authors>
  <commentList>
    <comment ref="G3" authorId="0" shapeId="0" xr:uid="{17180F5C-4EDD-47FD-A031-2AB98502323F}">
      <text>
        <r>
          <rPr>
            <b/>
            <sz val="9"/>
            <color indexed="81"/>
            <rFont val="Tahoma"/>
            <family val="2"/>
          </rPr>
          <t>According to Schedule 2 - Claim Summary Report Date</t>
        </r>
      </text>
    </comment>
    <comment ref="A14" authorId="1" shapeId="0" xr:uid="{FCDABF09-9A52-45D4-AEF3-6E78FFA254F1}">
      <text>
        <r>
          <rPr>
            <sz val="9"/>
            <color indexed="81"/>
            <rFont val="Tahoma"/>
            <family val="2"/>
          </rPr>
          <t>Description de la dépense</t>
        </r>
      </text>
    </comment>
    <comment ref="B14" authorId="1" shapeId="0" xr:uid="{DE28292F-358D-405E-A9EC-018C6365D5CA}">
      <text>
        <r>
          <rPr>
            <sz val="9"/>
            <color indexed="81"/>
            <rFont val="Tahoma"/>
            <family val="2"/>
          </rPr>
          <t xml:space="preserve">Se reporter au budget présenté et approuvé par les CEO. La provenance des fonds est le type de dépense correspondant au poste. Ne pas sélectionner CAPITAL si le budget approuvé ne comprend pas de CAPITAL.
</t>
        </r>
      </text>
    </comment>
    <comment ref="C14" authorId="1" shapeId="0" xr:uid="{B3A70431-EAE9-4F2F-8FF9-94671DD66AE1}">
      <text>
        <r>
          <rPr>
            <sz val="9"/>
            <color indexed="81"/>
            <rFont val="Tahoma"/>
            <family val="2"/>
          </rPr>
          <t xml:space="preserve">Se reporter au budget présenté et approuvé par les CEO. La catégorie de dépenses est le type de dépense correspondant au poste. Ne pas sélectionner CAPITAL si le budget approuvé ne comporte pas de CAPITAL.
</t>
        </r>
      </text>
    </comment>
    <comment ref="D14" authorId="1" shapeId="0" xr:uid="{BC72C7D0-C4B7-45DA-BB5A-0C31CCA8DB78}">
      <text>
        <r>
          <rPr>
            <sz val="9"/>
            <color indexed="81"/>
            <rFont val="Tahoma"/>
            <family val="2"/>
          </rPr>
          <t>Se reporter à l'onglet Jalons et entrer les numéros de jalons correspondant au poste.</t>
        </r>
      </text>
    </comment>
    <comment ref="E14" authorId="1" shapeId="0" xr:uid="{19DAACD4-8A95-4378-A5D8-7F276CFB8D68}">
      <text>
        <r>
          <rPr>
            <sz val="9"/>
            <color indexed="81"/>
            <rFont val="Tahoma"/>
            <family val="2"/>
          </rPr>
          <t>Il s'agit de la personne ou de l'organisation qui sera payée pour les dépenses déclarées au poste.</t>
        </r>
      </text>
    </comment>
    <comment ref="F14" authorId="0" shapeId="0" xr:uid="{15ED37AF-7FAE-47CA-ADC5-3D7CE37D5712}">
      <text>
        <r>
          <rPr>
            <b/>
            <sz val="9"/>
            <color indexed="81"/>
            <rFont val="Tahoma"/>
            <family val="2"/>
          </rPr>
          <t>Se reporter au budget soumis et approuvé par les CEO. Entrer comme poste tel qu'approuvé.</t>
        </r>
      </text>
    </comment>
  </commentList>
</comments>
</file>

<file path=xl/sharedStrings.xml><?xml version="1.0" encoding="utf-8"?>
<sst xmlns="http://schemas.openxmlformats.org/spreadsheetml/2006/main" count="178" uniqueCount="159">
  <si>
    <t>Type</t>
  </si>
  <si>
    <t>Cash</t>
  </si>
  <si>
    <t>In-Kind</t>
  </si>
  <si>
    <t>Categories</t>
  </si>
  <si>
    <t>Salaries</t>
  </si>
  <si>
    <t>Operating/Consumables</t>
  </si>
  <si>
    <t>Travel</t>
  </si>
  <si>
    <t>Equipment</t>
  </si>
  <si>
    <t>A.</t>
  </si>
  <si>
    <t>B.</t>
  </si>
  <si>
    <t>Year 4 (Report 1)</t>
  </si>
  <si>
    <t>Year 4 (Report 2)</t>
  </si>
  <si>
    <t>Year 5 (Report 1)</t>
  </si>
  <si>
    <t>Year 5 (Report 2)</t>
  </si>
  <si>
    <t>Total</t>
  </si>
  <si>
    <t>C.</t>
  </si>
  <si>
    <t>Date</t>
  </si>
  <si>
    <t xml:space="preserve"> Date</t>
  </si>
  <si>
    <t xml:space="preserve">Capital </t>
  </si>
  <si>
    <t>OCE</t>
  </si>
  <si>
    <t>PARTNER</t>
  </si>
  <si>
    <t>PARTNER In-Kind</t>
  </si>
  <si>
    <t>TOTAL</t>
  </si>
  <si>
    <t>YEAR 4</t>
  </si>
  <si>
    <t>YEAR 5</t>
  </si>
  <si>
    <t>BUDGET</t>
  </si>
  <si>
    <t>ACTUAL EXPENDITURE</t>
  </si>
  <si>
    <t>Total Year 4</t>
  </si>
  <si>
    <t>Total Year 5</t>
  </si>
  <si>
    <t>Salary (cash)</t>
  </si>
  <si>
    <t>Travel (cash)</t>
  </si>
  <si>
    <t>Operating expense (cash)</t>
  </si>
  <si>
    <t>Capital (cash)</t>
  </si>
  <si>
    <t xml:space="preserve">  Total Cash</t>
  </si>
  <si>
    <t>Salary (in-kind)</t>
  </si>
  <si>
    <t>Travel (in-kind)</t>
  </si>
  <si>
    <t>Operating expense (in-kind)</t>
  </si>
  <si>
    <t>Capital (in-kind)</t>
  </si>
  <si>
    <t xml:space="preserve">  Total In-kind</t>
  </si>
  <si>
    <t>Totals</t>
  </si>
  <si>
    <t>Notes:</t>
  </si>
  <si>
    <t xml:space="preserve">Description </t>
  </si>
  <si>
    <t>Titre officiel</t>
  </si>
  <si>
    <t>Gestionnaire de projet/Requérant</t>
  </si>
  <si>
    <t>Agent principal des finances</t>
  </si>
  <si>
    <t>De plus, aucuns fonds provenant du gouvernement de l'Ontario n'ont été utilisés en contrepartie des fonds versés par les Centres d'excellence de l'Ontario Inc.</t>
  </si>
  <si>
    <t xml:space="preserve"> Directive en matière d'approvisionnement dans le secteur parapublic de l'Ontario (https://www.doingbusiness.mgs.gov.on.ca/mbs/psb/psb.nsf/EN/bps-procurementdirective). </t>
  </si>
  <si>
    <t>Je déclare que les renseignements fournis dans le présent formulaire sont, à ma connaissance, exacts et que toutes les dépenses déclarées ont été engagées pour le projet et sont conformes à la</t>
  </si>
  <si>
    <t>Total des montants versés à ce jour :</t>
  </si>
  <si>
    <t>Commentaires :</t>
  </si>
  <si>
    <t>Année 5 (Rapport 2)</t>
  </si>
  <si>
    <t>Année 5 (Rapport 1)</t>
  </si>
  <si>
    <t>Année 4 (Rapport 2)</t>
  </si>
  <si>
    <t>Commentaires du gestionnaire des finances :</t>
  </si>
  <si>
    <t>Année 4 (Rapport 1)</t>
  </si>
  <si>
    <t>Année 3 (Rapport 2)</t>
  </si>
  <si>
    <t>Année 3 (Rapport 1)</t>
  </si>
  <si>
    <t>Année 2 (Rapport 2)</t>
  </si>
  <si>
    <t>Année 2 (Rapport 1)</t>
  </si>
  <si>
    <t>Année 1 (Rapport 2)</t>
  </si>
  <si>
    <t>Commentaires du gestionnaire de programme :</t>
  </si>
  <si>
    <t>Année 1 (Rapport 1)</t>
  </si>
  <si>
    <t>Premier versement</t>
  </si>
  <si>
    <t>Commentaires de l'examinateur</t>
  </si>
  <si>
    <t>Remboursement admissible</t>
  </si>
  <si>
    <t>POUR USAGE INTERNE PAR LES CEO -</t>
  </si>
  <si>
    <t>Dépenses réelles engagées</t>
  </si>
  <si>
    <t>Période de déclaration</t>
  </si>
  <si>
    <t>TOTAL DES DÉPENSES RÉELLES</t>
  </si>
  <si>
    <t>TOTAL DE LA CONTRIBUTION EN NATURE DU PARTENAIRE</t>
  </si>
  <si>
    <t>TOTAL DE LA CONTRIBUTION EN NUMÉRAIRE DU PARTENAIRE</t>
  </si>
  <si>
    <t>PARTENAIRE - Capital</t>
  </si>
  <si>
    <t>PARTENAIRE - Coûts de fonctionnement</t>
  </si>
  <si>
    <t>PARTENAIRE - Déplacements</t>
  </si>
  <si>
    <t>PARTENAIRE - Salaires et avantages sociaux</t>
  </si>
  <si>
    <t>TOTAL DE LA CONTRIBUTION DES CEO (Apport en numéraire des CEO calculé au prorata limité par le total des dépenses)</t>
  </si>
  <si>
    <t>CEO - Capital</t>
  </si>
  <si>
    <t>CEO - Coûts de fonctionnement</t>
  </si>
  <si>
    <t>CEO - Déplacements</t>
  </si>
  <si>
    <t>CEO - Salaires et avantages sociaux</t>
  </si>
  <si>
    <t>DÉPENSES RÉELLES (période en cours)</t>
  </si>
  <si>
    <t>Fin de la période de déclaration :</t>
  </si>
  <si>
    <t xml:space="preserve">Date de fin :  </t>
  </si>
  <si>
    <t>Début de la période de déclaration :</t>
  </si>
  <si>
    <t xml:space="preserve">Date de début : </t>
  </si>
  <si>
    <t>Rapport préparé par :</t>
  </si>
  <si>
    <t>À remplir par le requérant/préparateur de rapports</t>
  </si>
  <si>
    <t xml:space="preserve">Durée du projet :  </t>
  </si>
  <si>
    <t xml:space="preserve">Organisations participantes :   </t>
  </si>
  <si>
    <t>Nom du projet :</t>
  </si>
  <si>
    <t>Numéro de projet :</t>
  </si>
  <si>
    <t>Programme Démonstration de technologies du CCN</t>
  </si>
  <si>
    <t>Écart total    (A - B)</t>
  </si>
  <si>
    <t>Total - Projet       (B)</t>
  </si>
  <si>
    <t>Total - Année 3</t>
  </si>
  <si>
    <t>Total - Année 2</t>
  </si>
  <si>
    <t>Total - Année 1</t>
  </si>
  <si>
    <t>Budget total     (A)</t>
  </si>
  <si>
    <t>Bénéficiaire</t>
  </si>
  <si>
    <t>Activité de projet</t>
  </si>
  <si>
    <r>
      <t>Type de fonds</t>
    </r>
    <r>
      <rPr>
        <i/>
        <sz val="9"/>
        <color indexed="8"/>
        <rFont val="Calibri"/>
        <family val="2"/>
      </rPr>
      <t xml:space="preserve"> (Sélectionner à partir du menu déroulant « Numéraire » ou « En nature ».)</t>
    </r>
  </si>
  <si>
    <r>
      <t>Catégorie de dépenses</t>
    </r>
    <r>
      <rPr>
        <i/>
        <sz val="9"/>
        <color indexed="8"/>
        <rFont val="Calibri"/>
        <family val="2"/>
      </rPr>
      <t xml:space="preserve"> (Sélectionner à partir du menu déroulant. Ne pas sélectionner « Capital » s'il n'a pas été approuvé dans le budget des CEO.)</t>
    </r>
  </si>
  <si>
    <t>Dépenses</t>
  </si>
  <si>
    <t>BUDGET - ÉCART RÉEL</t>
  </si>
  <si>
    <t>RÉEL</t>
  </si>
  <si>
    <t>DÉPENSES RÉELLES</t>
  </si>
  <si>
    <t>TOTAL DU PROJET</t>
  </si>
  <si>
    <t>ANNÉE 3</t>
  </si>
  <si>
    <t>ANNÉE 2</t>
  </si>
  <si>
    <t>ANNÉE 1</t>
  </si>
  <si>
    <t>Déplacer le curseur au-dessus de l'en-tête pour voir la description.</t>
  </si>
  <si>
    <t>PARTENAIRE non financier</t>
  </si>
  <si>
    <t>PARTENAIRE</t>
  </si>
  <si>
    <t>CEO</t>
  </si>
  <si>
    <t>Écart</t>
  </si>
  <si>
    <t>Total des demandes à ce jour</t>
  </si>
  <si>
    <t xml:space="preserve"> Réel</t>
  </si>
  <si>
    <t>Demandes antérieures</t>
  </si>
  <si>
    <t>Budget total</t>
  </si>
  <si>
    <t>Coûts de fonctionnement</t>
  </si>
  <si>
    <t>Déplacements</t>
  </si>
  <si>
    <t>Salaires et avantages sociaux</t>
  </si>
  <si>
    <t>ENGAGEMENT</t>
  </si>
  <si>
    <t>Cette section doit être remplie au préalable par les CEO</t>
  </si>
  <si>
    <t>Jalon 7</t>
  </si>
  <si>
    <t>Jalon 6</t>
  </si>
  <si>
    <t>Jalon 5</t>
  </si>
  <si>
    <t>Jalon 4</t>
  </si>
  <si>
    <t>Jalon 3</t>
  </si>
  <si>
    <t>Jalon 2</t>
  </si>
  <si>
    <t>Jalon 1</t>
  </si>
  <si>
    <t>Numéro de jalon</t>
  </si>
  <si>
    <t>Cette section doit être remplie par le chef de projet conformément à l'entente de financement</t>
  </si>
  <si>
    <t>TABLEAU DES JALONS POUR ACCESSOCE</t>
  </si>
  <si>
    <t>Coûts réclamés pour l'employé</t>
  </si>
  <si>
    <t>Heures consacrées au projet durant la période de demande</t>
  </si>
  <si>
    <t>Taux horaire payé à l'employé</t>
  </si>
  <si>
    <t xml:space="preserve">Ajustements pour obtenir les montants réels </t>
  </si>
  <si>
    <t>% du temps consacré au projet par le personnel</t>
  </si>
  <si>
    <t>Nombre de mois à travailler sur le projet (vous pouvez utiliser des décimales pour les mois partiels, par exemple 8,5 mois)</t>
  </si>
  <si>
    <t xml:space="preserve">Coûts mensuels relatifs au salaire et aux avantages sociaux de l'employé </t>
  </si>
  <si>
    <t>Coûts relatifs au salaire et aux avantages sociaux de l'employé, annualisés sur 12 mois</t>
  </si>
  <si>
    <t>Poste ou rôle de l'employé</t>
  </si>
  <si>
    <t>Nom de l'employeur</t>
  </si>
  <si>
    <t>Nom de l'employé</t>
  </si>
  <si>
    <t>MÉTHODE 2</t>
  </si>
  <si>
    <t>MÉTHODE 1</t>
  </si>
  <si>
    <t xml:space="preserve"> Vous pouvez utiliser une autre des MÉTHODES ci-dessous (MÉTHODE 1 ou MÉTHODE 2) pour répartir les coûts relatifs aux salaires et avantages sociaux du personnel, mais vous devez utiliser un seul type de calcul pour un personnel en particulier.</t>
  </si>
  <si>
    <t>Espèces versées pour les salaires et avantages sociaux - Utiliser cet ONGLET uniquement si les sommes en argent versées pour les salaires et avantages sociaux du personnel sont réclamées.</t>
  </si>
  <si>
    <t>Suivi des salaires et avantages sociaux</t>
  </si>
  <si>
    <t>Numéro de chèque (si applicable)</t>
  </si>
  <si>
    <t>Montant (avant TVH)</t>
  </si>
  <si>
    <t>Nom du fournisseur</t>
  </si>
  <si>
    <t>Catégorie de coûts</t>
  </si>
  <si>
    <t>Date de facturation</t>
  </si>
  <si>
    <t>Numéro de facture (si applicable)</t>
  </si>
  <si>
    <t>Réclamer uniquement les coûts admissibles selon l'entente de contribution</t>
  </si>
  <si>
    <t xml:space="preserve">Dépenses non salariales </t>
  </si>
  <si>
    <t>Justification des dépenses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</si>
</sst>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quot;$&quot;#,##0.00;[Red]\-&quot;$&quot;#,##0.00"/>
    <numFmt numFmtId="165" formatCode="_-&quot;$&quot;* #,##0.00_-;\-&quot;$&quot;* #,##0.00_-;_-&quot;$&quot;* &quot;-&quot;??_-;_-@_-"/>
    <numFmt numFmtId="166" formatCode="_-* #,##0.00_-;\-* #,##0.00_-;_-* &quot;-&quot;??_-;_-@_-"/>
    <numFmt numFmtId="167" formatCode="_(&quot;$&quot;* #,##0.00_);_(&quot;$&quot;* \(#,##0.00\);_(&quot;$&quot;* &quot;-&quot;??_);_(@_)"/>
    <numFmt numFmtId="168" formatCode="_(* #,##0.00_);_(* \(#,##0.00\);_(* &quot;-&quot;??_);_(@_)"/>
    <numFmt numFmtId="169" formatCode="&quot;$&quot;#,##0.00"/>
    <numFmt numFmtId="170" formatCode="&quot;$&quot;#,##0"/>
    <numFmt numFmtId="171" formatCode="[$-1009]d\-mmm\-yy;@"/>
  </numFmts>
  <fonts count="35" x14ac:knownFonts="1">
    <font>
      <sz val="11"/>
      <color theme="1"/>
      <name val="Calibri"/>
      <family val="2"/>
      <scheme val="minor"/>
    </font>
    <font>
      <i/>
      <sz val="9"/>
      <color indexed="8"/>
      <name val="Calibri"/>
      <family val="2"/>
    </font>
    <font>
      <sz val="9"/>
      <color indexed="81"/>
      <name val="Tahoma"/>
      <family val="2"/>
    </font>
    <font>
      <b/>
      <sz val="9"/>
      <color indexed="81"/>
      <name val="Tahoma"/>
      <family val="2"/>
    </font>
    <font>
      <b/>
      <sz val="9"/>
      <name val="Arial"/>
      <family val="2"/>
    </font>
    <font>
      <sz val="11"/>
      <color theme="1"/>
      <name val="Calibri"/>
      <family val="2"/>
      <scheme val="minor"/>
    </font>
    <font>
      <sz val="11"/>
      <color theme="0"/>
      <name val="Calibri"/>
      <family val="2"/>
      <scheme val="minor"/>
    </font>
    <font>
      <b/>
      <sz val="11"/>
      <color theme="1"/>
      <name val="Calibri"/>
      <family val="2"/>
      <scheme val="minor"/>
    </font>
    <font>
      <b/>
      <u/>
      <sz val="11"/>
      <color theme="1"/>
      <name val="Calibri"/>
      <family val="2"/>
      <scheme val="minor"/>
    </font>
    <font>
      <b/>
      <sz val="11"/>
      <name val="Calibri"/>
      <family val="2"/>
      <scheme val="minor"/>
    </font>
    <font>
      <sz val="12"/>
      <color theme="1"/>
      <name val="Tw Cen MT"/>
      <family val="2"/>
    </font>
    <font>
      <b/>
      <sz val="12"/>
      <color theme="1"/>
      <name val="Tw Cen MT"/>
      <family val="2"/>
    </font>
    <font>
      <b/>
      <i/>
      <u/>
      <sz val="11"/>
      <color theme="1"/>
      <name val="Calibri"/>
      <family val="2"/>
      <scheme val="minor"/>
    </font>
    <font>
      <b/>
      <i/>
      <sz val="11"/>
      <color rgb="FFC00000"/>
      <name val="Calibri"/>
      <family val="2"/>
      <scheme val="minor"/>
    </font>
    <font>
      <b/>
      <u/>
      <sz val="16"/>
      <color theme="1"/>
      <name val="Calibri"/>
      <family val="2"/>
      <scheme val="minor"/>
    </font>
    <font>
      <b/>
      <sz val="12"/>
      <color theme="1"/>
      <name val="Calibri"/>
      <family val="2"/>
      <scheme val="minor"/>
    </font>
    <font>
      <b/>
      <sz val="16"/>
      <color theme="1"/>
      <name val="Calibri"/>
      <family val="2"/>
      <scheme val="minor"/>
    </font>
    <font>
      <sz val="10"/>
      <color theme="1"/>
      <name val="Calibri"/>
      <family val="2"/>
      <scheme val="minor"/>
    </font>
    <font>
      <b/>
      <sz val="10"/>
      <color theme="1"/>
      <name val="Calibri"/>
      <family val="2"/>
      <scheme val="minor"/>
    </font>
    <font>
      <b/>
      <sz val="12"/>
      <color rgb="FFFF0000"/>
      <name val="Tw Cen MT"/>
      <family val="2"/>
    </font>
    <font>
      <b/>
      <i/>
      <sz val="11"/>
      <color theme="1"/>
      <name val="Tw Cen MT"/>
      <family val="2"/>
    </font>
    <font>
      <sz val="11"/>
      <name val="Calibri"/>
      <family val="2"/>
      <scheme val="minor"/>
    </font>
    <font>
      <b/>
      <sz val="12"/>
      <name val="Calibri"/>
      <family val="2"/>
      <scheme val="minor"/>
    </font>
    <font>
      <b/>
      <sz val="11"/>
      <color rgb="FFFF0000"/>
      <name val="Calibri"/>
      <family val="2"/>
      <scheme val="minor"/>
    </font>
    <font>
      <i/>
      <sz val="12"/>
      <color theme="1"/>
      <name val="Tw Cen MT"/>
      <family val="2"/>
    </font>
    <font>
      <b/>
      <i/>
      <sz val="11"/>
      <color rgb="FFFF0000"/>
      <name val="Calibri"/>
      <family val="2"/>
      <scheme val="minor"/>
    </font>
    <font>
      <b/>
      <u/>
      <sz val="11"/>
      <color theme="0"/>
      <name val="Calibri"/>
      <family val="2"/>
      <scheme val="minor"/>
    </font>
    <font>
      <sz val="10"/>
      <color theme="1"/>
      <name val="Arial"/>
      <family val="2"/>
    </font>
    <font>
      <i/>
      <sz val="11"/>
      <color theme="1"/>
      <name val="Calibri"/>
      <family val="2"/>
      <scheme val="minor"/>
    </font>
    <font>
      <sz val="11"/>
      <color theme="1"/>
      <name val="Arial"/>
      <family val="2"/>
    </font>
    <font>
      <b/>
      <sz val="9"/>
      <name val="Calibri"/>
      <family val="2"/>
      <scheme val="minor"/>
    </font>
    <font>
      <b/>
      <sz val="8.5"/>
      <color theme="1"/>
      <name val="Arial"/>
      <family val="2"/>
    </font>
    <font>
      <b/>
      <sz val="11"/>
      <color theme="1"/>
      <name val="Arial"/>
      <family val="2"/>
    </font>
    <font>
      <sz val="12"/>
      <color theme="1"/>
      <name val="Calibri"/>
      <family val="2"/>
      <scheme val="minor"/>
    </font>
    <font>
      <sz val="11"/>
      <color rgb="FF4B5566"/>
      <name val="Verdana"/>
      <family val="2"/>
    </font>
  </fonts>
  <fills count="1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0"/>
        <bgColor theme="4" tint="0.79998168889431442"/>
      </patternFill>
    </fill>
    <fill>
      <patternFill patternType="solid">
        <fgColor theme="9" tint="0.79998168889431442"/>
        <bgColor indexed="64"/>
      </patternFill>
    </fill>
    <fill>
      <patternFill patternType="solid">
        <fgColor rgb="FFA6A6A6"/>
        <bgColor indexed="64"/>
      </patternFill>
    </fill>
    <fill>
      <patternFill patternType="solid">
        <fgColor rgb="FFD9D9D9"/>
        <bgColor indexed="64"/>
      </patternFill>
    </fill>
    <fill>
      <patternFill patternType="lightUp">
        <bgColor theme="0" tint="-0.249977111117893"/>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9" tint="-0.249977111117893"/>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1"/>
        <bgColor indexed="64"/>
      </patternFill>
    </fill>
    <fill>
      <patternFill patternType="solid">
        <fgColor rgb="FFFFFFFF"/>
        <bgColor indexed="64"/>
      </patternFill>
    </fill>
  </fills>
  <borders count="5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top/>
      <bottom style="thin">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thin">
        <color indexed="64"/>
      </top>
      <bottom style="double">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medium">
        <color indexed="64"/>
      </top>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style="thin">
        <color rgb="FF000000"/>
      </bottom>
      <diagonal/>
    </border>
  </borders>
  <cellStyleXfs count="6">
    <xf numFmtId="0" fontId="0" fillId="0" borderId="0"/>
    <xf numFmtId="168"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9" fontId="5" fillId="0" borderId="0" applyFont="0" applyFill="0" applyBorder="0" applyAlignment="0" applyProtection="0"/>
  </cellStyleXfs>
  <cellXfs count="256">
    <xf numFmtId="0" fontId="0" fillId="0" borderId="0" xfId="0"/>
    <xf numFmtId="0" fontId="0" fillId="2" borderId="0" xfId="0" applyFill="1" applyProtection="1">
      <protection locked="0"/>
    </xf>
    <xf numFmtId="0" fontId="8" fillId="0" borderId="0" xfId="0" applyFont="1"/>
    <xf numFmtId="0" fontId="9" fillId="2" borderId="0" xfId="0" applyFont="1" applyFill="1" applyAlignment="1" applyProtection="1">
      <alignment horizontal="center"/>
      <protection hidden="1"/>
    </xf>
    <xf numFmtId="0" fontId="10" fillId="0" borderId="1" xfId="0" applyFont="1" applyBorder="1" applyAlignment="1" applyProtection="1">
      <alignment vertical="center" wrapText="1"/>
      <protection hidden="1"/>
    </xf>
    <xf numFmtId="164" fontId="10" fillId="0" borderId="2" xfId="0" applyNumberFormat="1" applyFont="1" applyBorder="1" applyAlignment="1" applyProtection="1">
      <alignment horizontal="center" vertical="center" wrapText="1"/>
      <protection hidden="1"/>
    </xf>
    <xf numFmtId="0" fontId="10" fillId="0" borderId="3" xfId="0" applyFont="1" applyBorder="1" applyAlignment="1" applyProtection="1">
      <alignment vertical="center" wrapText="1"/>
      <protection hidden="1"/>
    </xf>
    <xf numFmtId="164" fontId="10" fillId="0" borderId="4" xfId="0" applyNumberFormat="1" applyFont="1" applyBorder="1" applyAlignment="1" applyProtection="1">
      <alignment horizontal="center" vertical="center" wrapText="1"/>
      <protection hidden="1"/>
    </xf>
    <xf numFmtId="0" fontId="11" fillId="3" borderId="3" xfId="0" applyFont="1" applyFill="1" applyBorder="1" applyAlignment="1" applyProtection="1">
      <alignment vertical="center" wrapText="1"/>
      <protection hidden="1"/>
    </xf>
    <xf numFmtId="164" fontId="11" fillId="3" borderId="2" xfId="0" applyNumberFormat="1" applyFont="1" applyFill="1" applyBorder="1" applyAlignment="1" applyProtection="1">
      <alignment horizontal="center" vertical="center" wrapText="1"/>
      <protection hidden="1"/>
    </xf>
    <xf numFmtId="0" fontId="0" fillId="2" borderId="0" xfId="0" applyFill="1" applyAlignment="1" applyProtection="1">
      <alignment horizontal="center"/>
      <protection hidden="1"/>
    </xf>
    <xf numFmtId="0" fontId="12" fillId="0" borderId="0" xfId="0" applyFont="1" applyAlignment="1" applyProtection="1">
      <alignment horizontal="left"/>
      <protection hidden="1"/>
    </xf>
    <xf numFmtId="0" fontId="13" fillId="0" borderId="5" xfId="0" applyFont="1" applyBorder="1" applyAlignment="1" applyProtection="1">
      <alignment vertical="center"/>
      <protection locked="0"/>
    </xf>
    <xf numFmtId="0" fontId="0" fillId="2" borderId="0" xfId="0" applyFill="1"/>
    <xf numFmtId="0" fontId="0" fillId="4" borderId="47" xfId="0" applyFill="1" applyBorder="1"/>
    <xf numFmtId="0" fontId="14" fillId="4" borderId="48" xfId="0" applyFont="1" applyFill="1" applyBorder="1"/>
    <xf numFmtId="0" fontId="15" fillId="5" borderId="6" xfId="0" applyFont="1" applyFill="1" applyBorder="1" applyProtection="1">
      <protection locked="0"/>
    </xf>
    <xf numFmtId="0" fontId="0" fillId="0" borderId="0" xfId="0" applyProtection="1">
      <protection locked="0"/>
    </xf>
    <xf numFmtId="0" fontId="15" fillId="2" borderId="7" xfId="0" applyFont="1" applyFill="1" applyBorder="1" applyAlignment="1" applyProtection="1">
      <alignment vertical="center" wrapText="1"/>
      <protection locked="0"/>
    </xf>
    <xf numFmtId="0" fontId="15" fillId="2" borderId="6" xfId="0" applyFont="1" applyFill="1" applyBorder="1" applyAlignment="1" applyProtection="1">
      <alignment vertical="top" wrapText="1"/>
      <protection locked="0"/>
    </xf>
    <xf numFmtId="0" fontId="15" fillId="2" borderId="7" xfId="0" applyFont="1" applyFill="1" applyBorder="1" applyAlignment="1" applyProtection="1">
      <alignment vertical="center"/>
      <protection locked="0"/>
    </xf>
    <xf numFmtId="0" fontId="15" fillId="2" borderId="8" xfId="0" applyFont="1" applyFill="1" applyBorder="1" applyAlignment="1" applyProtection="1">
      <alignment vertical="top" wrapText="1"/>
      <protection locked="0"/>
    </xf>
    <xf numFmtId="0" fontId="15" fillId="2" borderId="9" xfId="0" applyFont="1" applyFill="1" applyBorder="1" applyAlignment="1" applyProtection="1">
      <alignment vertical="center"/>
      <protection locked="0"/>
    </xf>
    <xf numFmtId="0" fontId="15" fillId="2" borderId="3" xfId="0" applyFont="1" applyFill="1" applyBorder="1" applyAlignment="1" applyProtection="1">
      <alignment vertical="top" wrapText="1"/>
      <protection locked="0"/>
    </xf>
    <xf numFmtId="0" fontId="15" fillId="2" borderId="1" xfId="0" applyFont="1" applyFill="1" applyBorder="1" applyAlignment="1" applyProtection="1">
      <alignment wrapText="1"/>
      <protection locked="0"/>
    </xf>
    <xf numFmtId="0" fontId="9" fillId="0" borderId="10" xfId="0" applyFont="1" applyBorder="1" applyAlignment="1" applyProtection="1">
      <alignment horizontal="center"/>
      <protection hidden="1"/>
    </xf>
    <xf numFmtId="0" fontId="0" fillId="2" borderId="0" xfId="0" applyFill="1" applyAlignment="1" applyProtection="1">
      <alignment horizontal="left"/>
      <protection hidden="1"/>
    </xf>
    <xf numFmtId="0" fontId="7" fillId="2" borderId="11" xfId="0" applyFont="1" applyFill="1" applyBorder="1" applyAlignment="1" applyProtection="1">
      <alignment horizontal="left"/>
      <protection hidden="1"/>
    </xf>
    <xf numFmtId="0" fontId="16" fillId="2" borderId="0" xfId="0" applyFont="1" applyFill="1"/>
    <xf numFmtId="0" fontId="11" fillId="2" borderId="12" xfId="0" applyFont="1" applyFill="1" applyBorder="1" applyAlignment="1">
      <alignment vertical="top" wrapText="1"/>
    </xf>
    <xf numFmtId="0" fontId="11" fillId="2" borderId="2" xfId="0" applyFont="1" applyFill="1" applyBorder="1" applyAlignment="1">
      <alignment vertical="top" wrapText="1"/>
    </xf>
    <xf numFmtId="0" fontId="11" fillId="2" borderId="13" xfId="0" applyFont="1" applyFill="1" applyBorder="1" applyAlignment="1">
      <alignment vertical="top" wrapText="1"/>
    </xf>
    <xf numFmtId="0" fontId="11" fillId="2" borderId="0" xfId="0" applyFont="1" applyFill="1" applyAlignment="1">
      <alignment vertical="center" wrapText="1"/>
    </xf>
    <xf numFmtId="0" fontId="11" fillId="2" borderId="0" xfId="0" applyFont="1" applyFill="1" applyAlignment="1">
      <alignment vertical="center"/>
    </xf>
    <xf numFmtId="0" fontId="11" fillId="2" borderId="0" xfId="0" applyFont="1" applyFill="1" applyAlignment="1">
      <alignment vertical="top" wrapText="1"/>
    </xf>
    <xf numFmtId="0" fontId="7" fillId="2" borderId="0" xfId="0" applyFont="1" applyFill="1"/>
    <xf numFmtId="0" fontId="17" fillId="2" borderId="0" xfId="0" applyFont="1" applyFill="1"/>
    <xf numFmtId="0" fontId="18" fillId="2" borderId="0" xfId="0" applyFont="1" applyFill="1"/>
    <xf numFmtId="0" fontId="0" fillId="2" borderId="14" xfId="0" applyFill="1" applyBorder="1"/>
    <xf numFmtId="0" fontId="0" fillId="2" borderId="0" xfId="0" applyFill="1" applyAlignment="1">
      <alignment horizontal="center"/>
    </xf>
    <xf numFmtId="0" fontId="7" fillId="0" borderId="10" xfId="0" applyFont="1" applyBorder="1" applyAlignment="1" applyProtection="1">
      <alignment horizontal="center" wrapText="1"/>
      <protection hidden="1"/>
    </xf>
    <xf numFmtId="0" fontId="7" fillId="2" borderId="0" xfId="0" applyFont="1" applyFill="1" applyProtection="1">
      <protection hidden="1"/>
    </xf>
    <xf numFmtId="0" fontId="11" fillId="6" borderId="6" xfId="0" applyFont="1" applyFill="1" applyBorder="1" applyAlignment="1" applyProtection="1">
      <alignment vertical="center" wrapText="1"/>
      <protection hidden="1"/>
    </xf>
    <xf numFmtId="0" fontId="0" fillId="2" borderId="0" xfId="0" applyFill="1" applyProtection="1">
      <protection hidden="1"/>
    </xf>
    <xf numFmtId="0" fontId="11" fillId="6" borderId="3" xfId="0" applyFont="1" applyFill="1" applyBorder="1" applyAlignment="1" applyProtection="1">
      <alignment vertical="center" wrapText="1"/>
      <protection hidden="1"/>
    </xf>
    <xf numFmtId="0" fontId="11" fillId="6" borderId="1" xfId="0" applyFont="1" applyFill="1" applyBorder="1" applyAlignment="1" applyProtection="1">
      <alignment vertical="center" wrapText="1"/>
      <protection hidden="1"/>
    </xf>
    <xf numFmtId="0" fontId="11" fillId="6" borderId="2" xfId="0" applyFont="1" applyFill="1" applyBorder="1" applyAlignment="1" applyProtection="1">
      <alignment horizontal="left" vertical="center" wrapText="1"/>
      <protection hidden="1"/>
    </xf>
    <xf numFmtId="0" fontId="0" fillId="0" borderId="0" xfId="0" applyProtection="1">
      <protection hidden="1"/>
    </xf>
    <xf numFmtId="0" fontId="19" fillId="0" borderId="3" xfId="0" applyFont="1" applyBorder="1" applyAlignment="1" applyProtection="1">
      <alignment vertical="center" wrapText="1"/>
      <protection hidden="1"/>
    </xf>
    <xf numFmtId="0" fontId="11" fillId="0" borderId="13" xfId="0" applyFont="1" applyBorder="1" applyAlignment="1" applyProtection="1">
      <alignment horizontal="left" vertical="center" wrapText="1"/>
      <protection hidden="1"/>
    </xf>
    <xf numFmtId="0" fontId="20" fillId="7" borderId="6" xfId="0" applyFont="1" applyFill="1" applyBorder="1" applyAlignment="1" applyProtection="1">
      <alignment vertical="top" wrapText="1"/>
      <protection hidden="1"/>
    </xf>
    <xf numFmtId="0" fontId="20" fillId="7" borderId="8" xfId="0" applyFont="1" applyFill="1" applyBorder="1" applyAlignment="1" applyProtection="1">
      <alignment vertical="top" wrapText="1"/>
      <protection hidden="1"/>
    </xf>
    <xf numFmtId="0" fontId="20" fillId="7" borderId="15" xfId="0" applyFont="1" applyFill="1" applyBorder="1" applyAlignment="1" applyProtection="1">
      <alignment vertical="top" wrapText="1"/>
      <protection hidden="1"/>
    </xf>
    <xf numFmtId="0" fontId="20" fillId="7" borderId="3" xfId="0" applyFont="1" applyFill="1" applyBorder="1" applyAlignment="1" applyProtection="1">
      <alignment vertical="top" wrapText="1"/>
      <protection hidden="1"/>
    </xf>
    <xf numFmtId="0" fontId="7" fillId="0" borderId="10" xfId="0" applyFont="1" applyBorder="1" applyAlignment="1" applyProtection="1">
      <alignment horizontal="center"/>
      <protection hidden="1"/>
    </xf>
    <xf numFmtId="0" fontId="11" fillId="6" borderId="16" xfId="0" applyFont="1" applyFill="1" applyBorder="1" applyAlignment="1" applyProtection="1">
      <alignment vertical="center" wrapText="1"/>
      <protection hidden="1"/>
    </xf>
    <xf numFmtId="169" fontId="0" fillId="0" borderId="10" xfId="0" applyNumberFormat="1" applyBorder="1" applyAlignment="1" applyProtection="1">
      <alignment horizontal="center"/>
      <protection hidden="1"/>
    </xf>
    <xf numFmtId="0" fontId="21" fillId="2" borderId="0" xfId="0" applyFont="1" applyFill="1" applyAlignment="1" applyProtection="1">
      <alignment horizontal="center"/>
      <protection hidden="1"/>
    </xf>
    <xf numFmtId="0" fontId="22" fillId="2" borderId="17" xfId="0" applyFont="1" applyFill="1" applyBorder="1" applyAlignment="1" applyProtection="1">
      <alignment horizontal="center"/>
      <protection hidden="1"/>
    </xf>
    <xf numFmtId="169" fontId="9" fillId="2" borderId="17" xfId="0" applyNumberFormat="1" applyFont="1" applyFill="1" applyBorder="1" applyAlignment="1" applyProtection="1">
      <alignment horizontal="center"/>
      <protection hidden="1"/>
    </xf>
    <xf numFmtId="169" fontId="9" fillId="0" borderId="10" xfId="0" applyNumberFormat="1" applyFont="1" applyBorder="1" applyAlignment="1" applyProtection="1">
      <alignment horizontal="center"/>
      <protection hidden="1"/>
    </xf>
    <xf numFmtId="0" fontId="9" fillId="2" borderId="10" xfId="0" applyFont="1" applyFill="1" applyBorder="1" applyAlignment="1" applyProtection="1">
      <alignment horizontal="center"/>
      <protection hidden="1"/>
    </xf>
    <xf numFmtId="0" fontId="23" fillId="5" borderId="10" xfId="0" applyFont="1" applyFill="1" applyBorder="1" applyAlignment="1" applyProtection="1">
      <alignment horizontal="center"/>
      <protection hidden="1"/>
    </xf>
    <xf numFmtId="169" fontId="23" fillId="5" borderId="10" xfId="0" applyNumberFormat="1" applyFont="1" applyFill="1" applyBorder="1" applyAlignment="1" applyProtection="1">
      <alignment horizontal="center"/>
      <protection hidden="1"/>
    </xf>
    <xf numFmtId="169" fontId="7" fillId="2" borderId="10" xfId="0" applyNumberFormat="1" applyFont="1" applyFill="1" applyBorder="1" applyAlignment="1" applyProtection="1">
      <alignment horizontal="center"/>
      <protection hidden="1"/>
    </xf>
    <xf numFmtId="0" fontId="0" fillId="2" borderId="0" xfId="0" applyFill="1" applyAlignment="1">
      <alignment horizontal="left"/>
    </xf>
    <xf numFmtId="0" fontId="7" fillId="8" borderId="18" xfId="0" applyFont="1" applyFill="1" applyBorder="1" applyAlignment="1">
      <alignment horizontal="left"/>
    </xf>
    <xf numFmtId="0" fontId="7" fillId="8" borderId="14" xfId="0" applyFont="1" applyFill="1" applyBorder="1" applyAlignment="1">
      <alignment horizontal="left"/>
    </xf>
    <xf numFmtId="169" fontId="24" fillId="2" borderId="7" xfId="0" applyNumberFormat="1" applyFont="1" applyFill="1" applyBorder="1" applyAlignment="1" applyProtection="1">
      <alignment horizontal="left" vertical="center" wrapText="1"/>
      <protection hidden="1"/>
    </xf>
    <xf numFmtId="169" fontId="24" fillId="2" borderId="0" xfId="0" applyNumberFormat="1" applyFont="1" applyFill="1" applyAlignment="1" applyProtection="1">
      <alignment horizontal="left" vertical="center" wrapText="1"/>
      <protection hidden="1"/>
    </xf>
    <xf numFmtId="0" fontId="24" fillId="2" borderId="9" xfId="0" applyFont="1" applyFill="1" applyBorder="1" applyAlignment="1" applyProtection="1">
      <alignment horizontal="left" vertical="center" wrapText="1"/>
      <protection hidden="1"/>
    </xf>
    <xf numFmtId="0" fontId="24" fillId="2" borderId="4" xfId="0" applyFont="1" applyFill="1" applyBorder="1" applyAlignment="1" applyProtection="1">
      <alignment horizontal="left" vertical="center" wrapText="1"/>
      <protection hidden="1"/>
    </xf>
    <xf numFmtId="0" fontId="0" fillId="0" borderId="10" xfId="0" applyBorder="1" applyAlignment="1" applyProtection="1">
      <alignment vertical="top" wrapText="1"/>
      <protection locked="0"/>
    </xf>
    <xf numFmtId="0" fontId="0" fillId="0" borderId="10" xfId="0" applyBorder="1" applyAlignment="1" applyProtection="1">
      <alignment horizontal="left" vertical="top" wrapText="1"/>
      <protection locked="0"/>
    </xf>
    <xf numFmtId="0" fontId="7" fillId="8" borderId="19" xfId="0" applyFont="1" applyFill="1" applyBorder="1"/>
    <xf numFmtId="0" fontId="25" fillId="2" borderId="0" xfId="0" applyFont="1" applyFill="1" applyAlignment="1">
      <alignment horizontal="left"/>
    </xf>
    <xf numFmtId="0" fontId="7" fillId="0" borderId="20" xfId="0" applyFont="1" applyBorder="1" applyAlignment="1">
      <alignment horizontal="center"/>
    </xf>
    <xf numFmtId="0" fontId="7" fillId="9" borderId="10" xfId="0" applyFont="1" applyFill="1" applyBorder="1" applyAlignment="1">
      <alignment horizontal="center"/>
    </xf>
    <xf numFmtId="169" fontId="21" fillId="2" borderId="10" xfId="0" applyNumberFormat="1" applyFont="1" applyFill="1" applyBorder="1" applyAlignment="1" applyProtection="1">
      <alignment horizontal="center"/>
      <protection hidden="1"/>
    </xf>
    <xf numFmtId="169" fontId="21" fillId="0" borderId="10" xfId="0" applyNumberFormat="1" applyFont="1" applyBorder="1" applyAlignment="1" applyProtection="1">
      <alignment horizontal="center"/>
      <protection hidden="1"/>
    </xf>
    <xf numFmtId="169" fontId="7" fillId="0" borderId="10" xfId="0" applyNumberFormat="1" applyFont="1" applyBorder="1" applyAlignment="1" applyProtection="1">
      <alignment horizontal="center"/>
      <protection hidden="1"/>
    </xf>
    <xf numFmtId="4" fontId="5" fillId="10" borderId="10" xfId="1" applyNumberFormat="1" applyFont="1" applyFill="1" applyBorder="1" applyAlignment="1" applyProtection="1"/>
    <xf numFmtId="4" fontId="5" fillId="10" borderId="19" xfId="1" applyNumberFormat="1" applyFont="1" applyFill="1" applyBorder="1" applyAlignment="1" applyProtection="1"/>
    <xf numFmtId="0" fontId="7" fillId="8" borderId="18" xfId="0" applyFont="1" applyFill="1" applyBorder="1"/>
    <xf numFmtId="4" fontId="7" fillId="10" borderId="19" xfId="1" applyNumberFormat="1" applyFont="1" applyFill="1" applyBorder="1" applyAlignment="1" applyProtection="1"/>
    <xf numFmtId="0" fontId="11" fillId="11" borderId="21" xfId="0" applyFont="1" applyFill="1" applyBorder="1" applyAlignment="1" applyProtection="1">
      <alignment vertical="center"/>
      <protection locked="0"/>
    </xf>
    <xf numFmtId="0" fontId="0" fillId="2" borderId="11" xfId="0" applyFill="1" applyBorder="1" applyAlignment="1" applyProtection="1">
      <alignment horizontal="left"/>
      <protection hidden="1"/>
    </xf>
    <xf numFmtId="0" fontId="0" fillId="10" borderId="11" xfId="0" applyFill="1" applyBorder="1" applyAlignment="1" applyProtection="1">
      <alignment horizontal="left"/>
      <protection hidden="1"/>
    </xf>
    <xf numFmtId="0" fontId="7" fillId="10" borderId="11" xfId="0" applyFont="1" applyFill="1" applyBorder="1" applyAlignment="1" applyProtection="1">
      <alignment horizontal="left"/>
      <protection hidden="1"/>
    </xf>
    <xf numFmtId="0" fontId="0" fillId="10" borderId="10" xfId="0" applyFill="1" applyBorder="1" applyAlignment="1" applyProtection="1">
      <alignment horizontal="left"/>
      <protection hidden="1"/>
    </xf>
    <xf numFmtId="0" fontId="7" fillId="10" borderId="10" xfId="0" applyFont="1" applyFill="1" applyBorder="1" applyAlignment="1" applyProtection="1">
      <alignment horizontal="left"/>
      <protection hidden="1"/>
    </xf>
    <xf numFmtId="0" fontId="7" fillId="9" borderId="10" xfId="0" applyFont="1" applyFill="1" applyBorder="1" applyAlignment="1">
      <alignment horizontal="center" wrapText="1"/>
    </xf>
    <xf numFmtId="0" fontId="7" fillId="9" borderId="11" xfId="0" applyFont="1" applyFill="1" applyBorder="1" applyAlignment="1">
      <alignment horizontal="center" wrapText="1"/>
    </xf>
    <xf numFmtId="0" fontId="7" fillId="10" borderId="10" xfId="0" applyFont="1" applyFill="1" applyBorder="1" applyAlignment="1">
      <alignment horizontal="center" vertical="center" wrapText="1"/>
    </xf>
    <xf numFmtId="0" fontId="7" fillId="9" borderId="18" xfId="0" applyFont="1" applyFill="1" applyBorder="1" applyAlignment="1">
      <alignment horizontal="center"/>
    </xf>
    <xf numFmtId="0" fontId="7" fillId="9" borderId="14" xfId="0" applyFont="1" applyFill="1" applyBorder="1" applyAlignment="1">
      <alignment horizontal="center"/>
    </xf>
    <xf numFmtId="0" fontId="7" fillId="2" borderId="10" xfId="0" applyFont="1" applyFill="1" applyBorder="1" applyAlignment="1">
      <alignment horizontal="center"/>
    </xf>
    <xf numFmtId="0" fontId="11" fillId="2" borderId="19" xfId="0" applyFont="1" applyFill="1" applyBorder="1" applyAlignment="1" applyProtection="1">
      <alignment vertical="center" wrapText="1"/>
      <protection hidden="1"/>
    </xf>
    <xf numFmtId="169" fontId="11" fillId="0" borderId="10" xfId="0" applyNumberFormat="1" applyFont="1" applyBorder="1" applyAlignment="1" applyProtection="1">
      <alignment horizontal="center" vertical="center"/>
      <protection hidden="1"/>
    </xf>
    <xf numFmtId="0" fontId="11" fillId="2" borderId="10" xfId="0" applyFont="1" applyFill="1" applyBorder="1" applyAlignment="1" applyProtection="1">
      <alignment vertical="center" wrapText="1"/>
      <protection hidden="1"/>
    </xf>
    <xf numFmtId="0" fontId="11" fillId="3" borderId="10" xfId="0" applyFont="1" applyFill="1" applyBorder="1" applyAlignment="1" applyProtection="1">
      <alignment vertical="center" wrapText="1"/>
      <protection hidden="1"/>
    </xf>
    <xf numFmtId="169" fontId="11" fillId="3" borderId="10" xfId="0" applyNumberFormat="1" applyFont="1" applyFill="1" applyBorder="1" applyAlignment="1" applyProtection="1">
      <alignment horizontal="center" vertical="center" wrapText="1"/>
      <protection hidden="1"/>
    </xf>
    <xf numFmtId="0" fontId="11" fillId="12" borderId="10" xfId="0" applyFont="1" applyFill="1" applyBorder="1" applyAlignment="1" applyProtection="1">
      <alignment vertical="center" wrapText="1"/>
      <protection hidden="1"/>
    </xf>
    <xf numFmtId="169" fontId="11" fillId="12" borderId="10" xfId="0" applyNumberFormat="1" applyFont="1" applyFill="1" applyBorder="1" applyAlignment="1" applyProtection="1">
      <alignment horizontal="center" vertical="center" wrapText="1"/>
      <protection hidden="1"/>
    </xf>
    <xf numFmtId="0" fontId="11" fillId="2" borderId="0" xfId="0" applyFont="1" applyFill="1" applyAlignment="1" applyProtection="1">
      <alignment vertical="center" wrapText="1"/>
      <protection hidden="1"/>
    </xf>
    <xf numFmtId="0" fontId="11" fillId="7" borderId="6" xfId="0" applyFont="1" applyFill="1" applyBorder="1" applyAlignment="1" applyProtection="1">
      <alignment vertical="center" wrapText="1"/>
      <protection hidden="1"/>
    </xf>
    <xf numFmtId="170" fontId="10" fillId="7" borderId="8" xfId="0" applyNumberFormat="1" applyFont="1" applyFill="1" applyBorder="1" applyAlignment="1" applyProtection="1">
      <alignment horizontal="left" vertical="center" wrapText="1"/>
      <protection hidden="1"/>
    </xf>
    <xf numFmtId="164" fontId="23" fillId="7" borderId="3" xfId="0" applyNumberFormat="1" applyFont="1" applyFill="1" applyBorder="1" applyAlignment="1" applyProtection="1">
      <alignment horizontal="left" vertical="top" wrapText="1"/>
      <protection hidden="1"/>
    </xf>
    <xf numFmtId="0" fontId="18" fillId="0" borderId="0" xfId="0" applyFont="1" applyProtection="1">
      <protection hidden="1"/>
    </xf>
    <xf numFmtId="0" fontId="17" fillId="2" borderId="0" xfId="0" applyFont="1" applyFill="1" applyProtection="1">
      <protection hidden="1"/>
    </xf>
    <xf numFmtId="0" fontId="7" fillId="0" borderId="0" xfId="0" applyFont="1" applyProtection="1">
      <protection hidden="1"/>
    </xf>
    <xf numFmtId="0" fontId="18" fillId="2" borderId="0" xfId="0" applyFont="1" applyFill="1" applyProtection="1">
      <protection hidden="1"/>
    </xf>
    <xf numFmtId="0" fontId="7" fillId="2" borderId="10" xfId="0" applyFont="1" applyFill="1" applyBorder="1" applyAlignment="1" applyProtection="1">
      <alignment horizontal="center"/>
      <protection hidden="1"/>
    </xf>
    <xf numFmtId="169" fontId="0" fillId="2" borderId="10" xfId="0" applyNumberFormat="1" applyFill="1" applyBorder="1" applyAlignment="1" applyProtection="1">
      <alignment horizontal="center"/>
      <protection hidden="1"/>
    </xf>
    <xf numFmtId="0" fontId="9" fillId="2" borderId="0" xfId="0" applyFont="1" applyFill="1" applyProtection="1">
      <protection hidden="1"/>
    </xf>
    <xf numFmtId="0" fontId="22" fillId="2" borderId="0" xfId="0" applyFont="1" applyFill="1" applyProtection="1">
      <protection hidden="1"/>
    </xf>
    <xf numFmtId="0" fontId="21" fillId="2" borderId="0" xfId="0" applyFont="1" applyFill="1" applyProtection="1">
      <protection hidden="1"/>
    </xf>
    <xf numFmtId="167" fontId="7" fillId="10" borderId="19" xfId="3" applyFont="1" applyFill="1" applyBorder="1" applyAlignment="1" applyProtection="1"/>
    <xf numFmtId="167" fontId="7" fillId="5" borderId="22" xfId="3" applyFont="1" applyFill="1" applyBorder="1" applyAlignment="1" applyProtection="1"/>
    <xf numFmtId="167" fontId="7" fillId="5" borderId="10" xfId="3" applyFont="1" applyFill="1" applyBorder="1" applyAlignment="1" applyProtection="1"/>
    <xf numFmtId="167" fontId="7" fillId="5" borderId="0" xfId="3" applyFont="1" applyFill="1" applyBorder="1" applyAlignment="1" applyProtection="1"/>
    <xf numFmtId="0" fontId="7" fillId="13" borderId="10" xfId="0" applyFont="1" applyFill="1" applyBorder="1" applyAlignment="1">
      <alignment horizontal="center" vertical="center" wrapText="1"/>
    </xf>
    <xf numFmtId="0" fontId="0" fillId="2" borderId="14" xfId="0" applyFill="1" applyBorder="1" applyProtection="1">
      <protection locked="0"/>
    </xf>
    <xf numFmtId="14" fontId="0" fillId="2" borderId="14" xfId="0" applyNumberFormat="1" applyFill="1" applyBorder="1" applyProtection="1">
      <protection locked="0"/>
    </xf>
    <xf numFmtId="4" fontId="5" fillId="0" borderId="23" xfId="1" applyNumberFormat="1" applyFont="1" applyFill="1" applyBorder="1" applyAlignment="1" applyProtection="1"/>
    <xf numFmtId="4" fontId="5" fillId="0" borderId="18" xfId="1" applyNumberFormat="1" applyFont="1" applyFill="1" applyBorder="1" applyAlignment="1" applyProtection="1"/>
    <xf numFmtId="4" fontId="5" fillId="0" borderId="22" xfId="1" applyNumberFormat="1" applyFont="1" applyFill="1" applyBorder="1" applyAlignment="1" applyProtection="1"/>
    <xf numFmtId="4" fontId="5" fillId="0" borderId="11" xfId="1" applyNumberFormat="1" applyFont="1" applyFill="1" applyBorder="1" applyAlignment="1" applyProtection="1"/>
    <xf numFmtId="169" fontId="0" fillId="2" borderId="0" xfId="0" applyNumberFormat="1" applyFill="1" applyAlignment="1">
      <alignment horizontal="center"/>
    </xf>
    <xf numFmtId="4" fontId="5" fillId="0" borderId="10" xfId="1" applyNumberFormat="1" applyFont="1" applyFill="1" applyBorder="1" applyAlignment="1" applyProtection="1"/>
    <xf numFmtId="0" fontId="0" fillId="0" borderId="0" xfId="0" applyAlignment="1">
      <alignment horizontal="center"/>
    </xf>
    <xf numFmtId="0" fontId="21" fillId="2" borderId="0" xfId="0" applyFont="1" applyFill="1"/>
    <xf numFmtId="0" fontId="21" fillId="2" borderId="24" xfId="0" applyFont="1" applyFill="1" applyBorder="1" applyAlignment="1">
      <alignment horizontal="center"/>
    </xf>
    <xf numFmtId="0" fontId="21" fillId="2" borderId="0" xfId="0" applyFont="1" applyFill="1" applyAlignment="1">
      <alignment horizontal="center"/>
    </xf>
    <xf numFmtId="0" fontId="26" fillId="2" borderId="0" xfId="0" applyFont="1" applyFill="1" applyAlignment="1">
      <alignment horizontal="left"/>
    </xf>
    <xf numFmtId="0" fontId="9" fillId="2" borderId="0" xfId="0" applyFont="1" applyFill="1" applyAlignment="1">
      <alignment horizontal="center"/>
    </xf>
    <xf numFmtId="0" fontId="6" fillId="2" borderId="0" xfId="0" applyFont="1" applyFill="1"/>
    <xf numFmtId="0" fontId="6" fillId="2" borderId="0" xfId="0" applyFont="1" applyFill="1" applyAlignment="1">
      <alignment horizontal="left"/>
    </xf>
    <xf numFmtId="0" fontId="22" fillId="2" borderId="0" xfId="0" applyFont="1" applyFill="1" applyAlignment="1">
      <alignment horizontal="center"/>
    </xf>
    <xf numFmtId="169" fontId="9" fillId="2" borderId="0" xfId="0" applyNumberFormat="1" applyFont="1" applyFill="1" applyAlignment="1">
      <alignment horizontal="center"/>
    </xf>
    <xf numFmtId="0" fontId="6" fillId="2" borderId="0" xfId="0" applyFont="1" applyFill="1" applyAlignment="1">
      <alignment horizontal="center"/>
    </xf>
    <xf numFmtId="4" fontId="6" fillId="2" borderId="0" xfId="0" applyNumberFormat="1" applyFont="1" applyFill="1" applyAlignment="1">
      <alignment horizontal="center"/>
    </xf>
    <xf numFmtId="0" fontId="0" fillId="0" borderId="0" xfId="0" applyAlignment="1">
      <alignment horizontal="left"/>
    </xf>
    <xf numFmtId="0" fontId="7" fillId="9" borderId="25" xfId="0" applyFont="1" applyFill="1" applyBorder="1" applyAlignment="1">
      <alignment horizontal="center"/>
    </xf>
    <xf numFmtId="0" fontId="27" fillId="0" borderId="49" xfId="0" applyFont="1" applyBorder="1" applyAlignment="1" applyProtection="1">
      <alignment horizontal="left" vertical="top" wrapText="1"/>
      <protection locked="0"/>
    </xf>
    <xf numFmtId="0" fontId="0" fillId="0" borderId="18" xfId="0" applyBorder="1" applyAlignment="1" applyProtection="1">
      <alignment horizontal="left"/>
      <protection locked="0"/>
    </xf>
    <xf numFmtId="0" fontId="5" fillId="10" borderId="19" xfId="1" applyNumberFormat="1" applyFont="1" applyFill="1" applyBorder="1" applyAlignment="1" applyProtection="1">
      <protection locked="0"/>
    </xf>
    <xf numFmtId="0" fontId="27" fillId="0" borderId="51" xfId="0" applyFont="1" applyBorder="1" applyAlignment="1" applyProtection="1">
      <alignment horizontal="left" vertical="top" wrapText="1"/>
      <protection locked="0"/>
    </xf>
    <xf numFmtId="3" fontId="5" fillId="0" borderId="26" xfId="1" applyNumberFormat="1" applyFont="1" applyFill="1" applyBorder="1" applyAlignment="1" applyProtection="1">
      <alignment horizontal="center"/>
      <protection locked="0"/>
    </xf>
    <xf numFmtId="0" fontId="7" fillId="0" borderId="0" xfId="0" applyFont="1"/>
    <xf numFmtId="0" fontId="7" fillId="0" borderId="0" xfId="0" applyFont="1" applyAlignment="1">
      <alignment horizontal="center" wrapText="1"/>
    </xf>
    <xf numFmtId="0" fontId="23" fillId="0" borderId="0" xfId="0" applyFont="1" applyAlignment="1">
      <alignment horizontal="center" wrapText="1"/>
    </xf>
    <xf numFmtId="0" fontId="7" fillId="0" borderId="27" xfId="0" applyFont="1" applyBorder="1" applyAlignment="1">
      <alignment wrapText="1"/>
    </xf>
    <xf numFmtId="0" fontId="7" fillId="0" borderId="28" xfId="0" applyFont="1" applyBorder="1" applyAlignment="1">
      <alignment wrapText="1"/>
    </xf>
    <xf numFmtId="0" fontId="7" fillId="0" borderId="29" xfId="0" applyFont="1" applyBorder="1" applyAlignment="1">
      <alignment wrapText="1"/>
    </xf>
    <xf numFmtId="0" fontId="7" fillId="0" borderId="30" xfId="0" applyFont="1" applyBorder="1" applyAlignment="1">
      <alignment wrapText="1"/>
    </xf>
    <xf numFmtId="0" fontId="7" fillId="0" borderId="31" xfId="0" applyFont="1" applyBorder="1" applyAlignment="1">
      <alignment wrapText="1"/>
    </xf>
    <xf numFmtId="0" fontId="7" fillId="0" borderId="32" xfId="0" applyFont="1" applyBorder="1" applyAlignment="1">
      <alignment wrapText="1"/>
    </xf>
    <xf numFmtId="0" fontId="7" fillId="0" borderId="12" xfId="0" applyFont="1" applyBorder="1" applyAlignment="1">
      <alignment wrapText="1"/>
    </xf>
    <xf numFmtId="0" fontId="7" fillId="14" borderId="33" xfId="0" applyFont="1" applyFill="1" applyBorder="1" applyAlignment="1">
      <alignment wrapText="1"/>
    </xf>
    <xf numFmtId="169" fontId="28" fillId="14" borderId="34" xfId="3" applyNumberFormat="1" applyFont="1" applyFill="1" applyBorder="1"/>
    <xf numFmtId="167" fontId="5" fillId="0" borderId="22" xfId="3" applyBorder="1"/>
    <xf numFmtId="169" fontId="5" fillId="14" borderId="34" xfId="3" applyNumberFormat="1" applyFill="1" applyBorder="1"/>
    <xf numFmtId="167" fontId="5" fillId="0" borderId="35" xfId="3" applyBorder="1"/>
    <xf numFmtId="169" fontId="5" fillId="14" borderId="36" xfId="3" applyNumberFormat="1" applyFill="1" applyBorder="1"/>
    <xf numFmtId="0" fontId="7" fillId="0" borderId="37" xfId="0" applyFont="1" applyBorder="1" applyAlignment="1">
      <alignment horizontal="right" wrapText="1"/>
    </xf>
    <xf numFmtId="167" fontId="5" fillId="0" borderId="16" xfId="3" applyBorder="1"/>
    <xf numFmtId="167" fontId="5" fillId="0" borderId="38" xfId="3" applyBorder="1"/>
    <xf numFmtId="2" fontId="5" fillId="0" borderId="37" xfId="3" applyNumberFormat="1" applyBorder="1"/>
    <xf numFmtId="9" fontId="5" fillId="0" borderId="37" xfId="5" applyBorder="1"/>
    <xf numFmtId="169" fontId="0" fillId="0" borderId="21" xfId="0" applyNumberFormat="1" applyBorder="1"/>
    <xf numFmtId="2" fontId="0" fillId="0" borderId="21" xfId="0" applyNumberFormat="1" applyBorder="1"/>
    <xf numFmtId="167" fontId="7" fillId="14" borderId="21" xfId="3" applyFont="1" applyFill="1" applyBorder="1"/>
    <xf numFmtId="0" fontId="9" fillId="0" borderId="0" xfId="0" applyFont="1"/>
    <xf numFmtId="0" fontId="29" fillId="0" borderId="0" xfId="0" applyFont="1"/>
    <xf numFmtId="0" fontId="30" fillId="0" borderId="0" xfId="0" applyFont="1"/>
    <xf numFmtId="0" fontId="29" fillId="0" borderId="0" xfId="0" applyFont="1" applyAlignment="1">
      <alignment wrapText="1"/>
    </xf>
    <xf numFmtId="0" fontId="4" fillId="0" borderId="0" xfId="0" applyFont="1"/>
    <xf numFmtId="0" fontId="31" fillId="0" borderId="0" xfId="0" applyFont="1" applyAlignment="1">
      <alignment horizontal="center" vertical="center" wrapText="1"/>
    </xf>
    <xf numFmtId="0" fontId="29" fillId="15" borderId="0" xfId="0" applyFont="1" applyFill="1" applyAlignment="1">
      <alignment horizontal="center"/>
    </xf>
    <xf numFmtId="171" fontId="29" fillId="15" borderId="0" xfId="0" applyNumberFormat="1" applyFont="1" applyFill="1" applyAlignment="1">
      <alignment horizontal="center"/>
    </xf>
    <xf numFmtId="0" fontId="29" fillId="15" borderId="0" xfId="0" applyFont="1" applyFill="1" applyAlignment="1">
      <alignment horizontal="left" wrapText="1"/>
    </xf>
    <xf numFmtId="0" fontId="32" fillId="0" borderId="0" xfId="0" applyFont="1" applyAlignment="1">
      <alignment horizontal="right" wrapText="1"/>
    </xf>
    <xf numFmtId="165" fontId="32" fillId="0" borderId="10" xfId="0" applyNumberFormat="1" applyFont="1" applyBorder="1"/>
    <xf numFmtId="166" fontId="29" fillId="15" borderId="0" xfId="0" applyNumberFormat="1" applyFont="1" applyFill="1" applyAlignment="1">
      <alignment horizontal="center"/>
    </xf>
    <xf numFmtId="0" fontId="28" fillId="0" borderId="39" xfId="0" applyFont="1" applyBorder="1" applyProtection="1">
      <protection locked="0"/>
    </xf>
    <xf numFmtId="0" fontId="28" fillId="0" borderId="40" xfId="0" applyFont="1" applyBorder="1" applyProtection="1">
      <protection locked="0"/>
    </xf>
    <xf numFmtId="0" fontId="28" fillId="0" borderId="25" xfId="0" applyFont="1" applyBorder="1" applyProtection="1">
      <protection locked="0"/>
    </xf>
    <xf numFmtId="167" fontId="28" fillId="0" borderId="39" xfId="3" applyFont="1" applyBorder="1" applyProtection="1">
      <protection locked="0"/>
    </xf>
    <xf numFmtId="0" fontId="0" fillId="0" borderId="39" xfId="0" applyBorder="1" applyProtection="1">
      <protection locked="0"/>
    </xf>
    <xf numFmtId="0" fontId="0" fillId="0" borderId="40" xfId="0" applyBorder="1" applyProtection="1">
      <protection locked="0"/>
    </xf>
    <xf numFmtId="0" fontId="0" fillId="0" borderId="25" xfId="0" applyBorder="1" applyProtection="1">
      <protection locked="0"/>
    </xf>
    <xf numFmtId="167" fontId="5" fillId="0" borderId="39" xfId="3" applyBorder="1" applyProtection="1">
      <protection locked="0"/>
    </xf>
    <xf numFmtId="0" fontId="0" fillId="0" borderId="41" xfId="0" applyBorder="1" applyProtection="1">
      <protection locked="0"/>
    </xf>
    <xf numFmtId="0" fontId="0" fillId="0" borderId="42" xfId="0" applyBorder="1" applyProtection="1">
      <protection locked="0"/>
    </xf>
    <xf numFmtId="0" fontId="0" fillId="0" borderId="24" xfId="0" applyBorder="1" applyProtection="1">
      <protection locked="0"/>
    </xf>
    <xf numFmtId="167" fontId="5" fillId="0" borderId="43" xfId="3" applyBorder="1" applyProtection="1">
      <protection locked="0"/>
    </xf>
    <xf numFmtId="2" fontId="28" fillId="0" borderId="10" xfId="0" applyNumberFormat="1" applyFont="1" applyBorder="1" applyProtection="1">
      <protection locked="0"/>
    </xf>
    <xf numFmtId="10" fontId="28" fillId="0" borderId="11" xfId="5" applyNumberFormat="1" applyFont="1" applyBorder="1" applyProtection="1">
      <protection locked="0"/>
    </xf>
    <xf numFmtId="10" fontId="28" fillId="0" borderId="40" xfId="5" applyNumberFormat="1" applyFont="1" applyBorder="1" applyProtection="1">
      <protection locked="0"/>
    </xf>
    <xf numFmtId="2" fontId="0" fillId="0" borderId="10" xfId="0" applyNumberFormat="1" applyBorder="1" applyProtection="1">
      <protection locked="0"/>
    </xf>
    <xf numFmtId="9" fontId="5" fillId="0" borderId="11" xfId="5" applyBorder="1" applyProtection="1">
      <protection locked="0"/>
    </xf>
    <xf numFmtId="10" fontId="5" fillId="0" borderId="40" xfId="5" applyNumberFormat="1" applyBorder="1" applyProtection="1">
      <protection locked="0"/>
    </xf>
    <xf numFmtId="2" fontId="0" fillId="0" borderId="20" xfId="0" applyNumberFormat="1" applyBorder="1" applyProtection="1">
      <protection locked="0"/>
    </xf>
    <xf numFmtId="9" fontId="5" fillId="0" borderId="44" xfId="5" applyBorder="1" applyProtection="1">
      <protection locked="0"/>
    </xf>
    <xf numFmtId="10" fontId="5" fillId="0" borderId="45" xfId="5" applyNumberFormat="1" applyBorder="1" applyProtection="1">
      <protection locked="0"/>
    </xf>
    <xf numFmtId="0" fontId="29" fillId="0" borderId="0" xfId="0" applyFont="1" applyAlignment="1" applyProtection="1">
      <alignment horizontal="center"/>
      <protection locked="0"/>
    </xf>
    <xf numFmtId="171" fontId="29" fillId="0" borderId="0" xfId="0" applyNumberFormat="1" applyFont="1" applyAlignment="1" applyProtection="1">
      <alignment horizontal="center"/>
      <protection locked="0"/>
    </xf>
    <xf numFmtId="0" fontId="29" fillId="0" borderId="0" xfId="0" applyFont="1" applyAlignment="1" applyProtection="1">
      <alignment horizontal="left" wrapText="1"/>
      <protection locked="0"/>
    </xf>
    <xf numFmtId="168" fontId="29" fillId="0" borderId="0" xfId="1" applyFont="1" applyProtection="1">
      <protection locked="0"/>
    </xf>
    <xf numFmtId="168" fontId="29" fillId="0" borderId="0" xfId="1" applyFont="1" applyAlignment="1" applyProtection="1">
      <alignment horizontal="center"/>
      <protection locked="0"/>
    </xf>
    <xf numFmtId="0" fontId="7" fillId="0" borderId="0" xfId="0" applyFont="1" applyAlignment="1" applyProtection="1">
      <alignment horizontal="center" vertical="center"/>
      <protection locked="0"/>
    </xf>
    <xf numFmtId="167" fontId="5" fillId="0" borderId="39" xfId="3" applyFont="1" applyBorder="1" applyProtection="1">
      <protection locked="0"/>
    </xf>
    <xf numFmtId="169" fontId="0" fillId="2" borderId="0" xfId="0" applyNumberFormat="1" applyFill="1" applyAlignment="1">
      <alignment horizontal="left"/>
    </xf>
    <xf numFmtId="4" fontId="5" fillId="10" borderId="11" xfId="1" applyNumberFormat="1" applyFill="1" applyBorder="1" applyProtection="1">
      <protection locked="0"/>
    </xf>
    <xf numFmtId="4" fontId="5" fillId="10" borderId="18" xfId="1" applyNumberFormat="1" applyFill="1" applyBorder="1" applyProtection="1">
      <protection locked="0"/>
    </xf>
    <xf numFmtId="16" fontId="15" fillId="2" borderId="13" xfId="0" quotePrefix="1" applyNumberFormat="1" applyFont="1" applyFill="1" applyBorder="1" applyAlignment="1" applyProtection="1">
      <alignment vertical="top" wrapText="1"/>
      <protection locked="0"/>
    </xf>
    <xf numFmtId="14" fontId="15" fillId="2" borderId="2" xfId="0" quotePrefix="1" applyNumberFormat="1" applyFont="1" applyFill="1" applyBorder="1" applyAlignment="1" applyProtection="1">
      <alignment vertical="top" wrapText="1"/>
      <protection locked="0"/>
    </xf>
    <xf numFmtId="14" fontId="15" fillId="2" borderId="7" xfId="0" applyNumberFormat="1" applyFont="1" applyFill="1" applyBorder="1" applyAlignment="1" applyProtection="1">
      <alignment vertical="center" wrapText="1"/>
      <protection locked="0"/>
    </xf>
    <xf numFmtId="14" fontId="15" fillId="2" borderId="9" xfId="0" applyNumberFormat="1" applyFont="1" applyFill="1" applyBorder="1" applyAlignment="1" applyProtection="1">
      <alignment vertical="center" wrapText="1"/>
      <protection locked="0"/>
    </xf>
    <xf numFmtId="0" fontId="27" fillId="0" borderId="0" xfId="0" applyFont="1" applyProtection="1">
      <protection locked="0"/>
    </xf>
    <xf numFmtId="0" fontId="27" fillId="0" borderId="50" xfId="0" applyFont="1" applyBorder="1" applyAlignment="1" applyProtection="1">
      <alignment horizontal="left" vertical="top" wrapText="1"/>
      <protection locked="0"/>
    </xf>
    <xf numFmtId="4" fontId="0" fillId="0" borderId="0" xfId="0" applyNumberFormat="1" applyAlignment="1">
      <alignment horizontal="center"/>
    </xf>
    <xf numFmtId="3" fontId="5" fillId="0" borderId="10" xfId="1" applyNumberFormat="1" applyFont="1" applyFill="1" applyBorder="1" applyAlignment="1" applyProtection="1">
      <alignment horizontal="center"/>
    </xf>
    <xf numFmtId="0" fontId="34" fillId="16" borderId="3" xfId="0" applyFont="1" applyFill="1" applyBorder="1" applyAlignment="1" applyProtection="1">
      <alignment vertical="center" wrapText="1"/>
      <protection locked="0"/>
    </xf>
    <xf numFmtId="0" fontId="15" fillId="2" borderId="5" xfId="0" applyFont="1" applyFill="1" applyBorder="1" applyAlignment="1" applyProtection="1">
      <alignment vertical="center" wrapText="1"/>
      <protection locked="0"/>
    </xf>
    <xf numFmtId="0" fontId="15" fillId="2" borderId="46" xfId="0" applyFont="1" applyFill="1" applyBorder="1" applyAlignment="1" applyProtection="1">
      <alignment vertical="center" wrapText="1"/>
      <protection locked="0"/>
    </xf>
    <xf numFmtId="0" fontId="15" fillId="2" borderId="12" xfId="0" applyFont="1" applyFill="1" applyBorder="1" applyAlignment="1" applyProtection="1">
      <alignment vertical="center" wrapText="1"/>
      <protection locked="0"/>
    </xf>
    <xf numFmtId="0" fontId="33" fillId="2" borderId="9" xfId="0" applyFont="1" applyFill="1" applyBorder="1" applyAlignment="1" applyProtection="1">
      <alignment vertical="center" wrapText="1"/>
      <protection locked="0"/>
    </xf>
    <xf numFmtId="0" fontId="33" fillId="2" borderId="4" xfId="0" applyFont="1" applyFill="1" applyBorder="1" applyAlignment="1" applyProtection="1">
      <alignment vertical="center" wrapText="1"/>
      <protection locked="0"/>
    </xf>
    <xf numFmtId="0" fontId="33" fillId="2" borderId="2" xfId="0" applyFont="1" applyFill="1" applyBorder="1" applyAlignment="1" applyProtection="1">
      <alignment vertical="center" wrapText="1"/>
      <protection locked="0"/>
    </xf>
    <xf numFmtId="0" fontId="11" fillId="2" borderId="16" xfId="0" applyFont="1" applyFill="1" applyBorder="1" applyAlignment="1" applyProtection="1">
      <alignment horizontal="left" vertical="center" wrapText="1"/>
      <protection hidden="1"/>
    </xf>
    <xf numFmtId="0" fontId="11" fillId="2" borderId="21" xfId="0" applyFont="1" applyFill="1" applyBorder="1" applyAlignment="1" applyProtection="1">
      <alignment horizontal="left" vertical="center" wrapText="1"/>
      <protection hidden="1"/>
    </xf>
    <xf numFmtId="0" fontId="11" fillId="6" borderId="5" xfId="0" applyFont="1" applyFill="1" applyBorder="1" applyAlignment="1" applyProtection="1">
      <alignment horizontal="center" vertical="center" wrapText="1"/>
      <protection hidden="1"/>
    </xf>
    <xf numFmtId="0" fontId="11" fillId="6" borderId="9" xfId="0" applyFont="1" applyFill="1" applyBorder="1" applyAlignment="1" applyProtection="1">
      <alignment horizontal="center" vertical="center" wrapText="1"/>
      <protection hidden="1"/>
    </xf>
    <xf numFmtId="0" fontId="11" fillId="6" borderId="16" xfId="0" applyFont="1" applyFill="1" applyBorder="1" applyAlignment="1" applyProtection="1">
      <alignment horizontal="center" vertical="center" wrapText="1"/>
      <protection hidden="1"/>
    </xf>
    <xf numFmtId="0" fontId="11" fillId="6" borderId="21" xfId="0" applyFont="1" applyFill="1" applyBorder="1" applyAlignment="1" applyProtection="1">
      <alignment horizontal="center" vertical="center" wrapText="1"/>
      <protection hidden="1"/>
    </xf>
    <xf numFmtId="0" fontId="24" fillId="2" borderId="5" xfId="0" applyFont="1" applyFill="1" applyBorder="1" applyAlignment="1" applyProtection="1">
      <alignment horizontal="left" vertical="center" wrapText="1"/>
      <protection hidden="1"/>
    </xf>
    <xf numFmtId="0" fontId="11" fillId="2" borderId="46" xfId="0" applyFont="1" applyFill="1" applyBorder="1" applyAlignment="1" applyProtection="1">
      <alignment horizontal="left" vertical="center" wrapText="1"/>
      <protection hidden="1"/>
    </xf>
    <xf numFmtId="0" fontId="7" fillId="10" borderId="11" xfId="0" applyFont="1" applyFill="1" applyBorder="1" applyAlignment="1" applyProtection="1">
      <alignment horizontal="center"/>
      <protection hidden="1"/>
    </xf>
    <xf numFmtId="0" fontId="7" fillId="10" borderId="25" xfId="0" applyFont="1" applyFill="1" applyBorder="1" applyAlignment="1" applyProtection="1">
      <alignment horizontal="center"/>
      <protection hidden="1"/>
    </xf>
    <xf numFmtId="0" fontId="7" fillId="10" borderId="22" xfId="0" applyFont="1" applyFill="1" applyBorder="1" applyAlignment="1" applyProtection="1">
      <alignment horizontal="center"/>
      <protection hidden="1"/>
    </xf>
    <xf numFmtId="0" fontId="7" fillId="0" borderId="11" xfId="0" applyFont="1" applyBorder="1" applyAlignment="1">
      <alignment horizontal="center"/>
    </xf>
    <xf numFmtId="0" fontId="7" fillId="0" borderId="25" xfId="0" applyFont="1" applyBorder="1" applyAlignment="1">
      <alignment horizontal="center"/>
    </xf>
    <xf numFmtId="0" fontId="7" fillId="0" borderId="22" xfId="0" applyFont="1" applyBorder="1" applyAlignment="1">
      <alignment horizontal="center"/>
    </xf>
    <xf numFmtId="0" fontId="7" fillId="9" borderId="11" xfId="0" applyFont="1" applyFill="1" applyBorder="1" applyAlignment="1">
      <alignment horizontal="center"/>
    </xf>
    <xf numFmtId="0" fontId="7" fillId="9" borderId="25" xfId="0" applyFont="1" applyFill="1" applyBorder="1" applyAlignment="1">
      <alignment horizontal="center"/>
    </xf>
    <xf numFmtId="0" fontId="7" fillId="9" borderId="22" xfId="0" applyFont="1" applyFill="1" applyBorder="1" applyAlignment="1">
      <alignment horizontal="center"/>
    </xf>
    <xf numFmtId="0" fontId="23" fillId="0" borderId="16" xfId="0" applyFont="1" applyBorder="1" applyAlignment="1">
      <alignment horizontal="center" wrapText="1"/>
    </xf>
    <xf numFmtId="0" fontId="23" fillId="0" borderId="37" xfId="0" applyFont="1" applyBorder="1" applyAlignment="1">
      <alignment horizontal="center" wrapText="1"/>
    </xf>
    <xf numFmtId="0" fontId="23" fillId="0" borderId="21" xfId="0" applyFont="1" applyBorder="1" applyAlignment="1">
      <alignment horizontal="center" wrapText="1"/>
    </xf>
    <xf numFmtId="0" fontId="22" fillId="0" borderId="16" xfId="0" applyFont="1" applyBorder="1" applyAlignment="1">
      <alignment horizontal="center" wrapText="1"/>
    </xf>
    <xf numFmtId="0" fontId="22" fillId="0" borderId="37" xfId="0" applyFont="1" applyBorder="1" applyAlignment="1">
      <alignment horizontal="center" wrapText="1"/>
    </xf>
    <xf numFmtId="0" fontId="22" fillId="0" borderId="21" xfId="0" applyFont="1" applyBorder="1" applyAlignment="1">
      <alignment horizontal="center" wrapText="1"/>
    </xf>
    <xf numFmtId="0" fontId="7" fillId="0" borderId="16" xfId="0" applyFont="1" applyBorder="1" applyAlignment="1">
      <alignment horizontal="right" wrapText="1"/>
    </xf>
    <xf numFmtId="0" fontId="7" fillId="0" borderId="21" xfId="0" applyFont="1" applyBorder="1" applyAlignment="1">
      <alignment horizontal="right" wrapText="1"/>
    </xf>
  </cellXfs>
  <cellStyles count="6">
    <cellStyle name="Comma 2" xfId="2" xr:uid="{00000000-0005-0000-0000-000001000000}"/>
    <cellStyle name="Currency 2" xfId="4" xr:uid="{00000000-0005-0000-0000-000003000000}"/>
    <cellStyle name="Milliers" xfId="1" builtinId="3"/>
    <cellStyle name="Monétaire" xfId="3" builtinId="4"/>
    <cellStyle name="Normal" xfId="0" builtinId="0"/>
    <cellStyle name="Pourcentage" xfId="5" builtinId="5"/>
  </cellStyles>
  <dxfs count="21">
    <dxf>
      <font>
        <b val="0"/>
        <i val="0"/>
        <strike val="0"/>
        <condense val="0"/>
        <extend val="0"/>
        <outline val="0"/>
        <shadow val="0"/>
        <u val="none"/>
        <vertAlign val="baseline"/>
        <sz val="11"/>
        <color theme="1"/>
        <name val="Arial"/>
        <family val="2"/>
        <scheme val="none"/>
      </font>
      <numFmt numFmtId="166" formatCode="_-* #,##0.00_-;\-* #,##0.00_-;_-* &quot;-&quot;??_-;_-@_-"/>
      <fill>
        <patternFill patternType="solid">
          <fgColor indexed="64"/>
          <bgColor theme="1"/>
        </patternFill>
      </fill>
      <alignment horizontal="center" vertical="bottom" textRotation="0" wrapText="0" indent="0" justifyLastLine="0" shrinkToFit="0" readingOrder="0"/>
    </dxf>
    <dxf>
      <font>
        <strike val="0"/>
        <outline val="0"/>
        <shadow val="0"/>
        <u val="none"/>
        <vertAlign val="baseline"/>
        <name val="Arial"/>
        <family val="2"/>
        <scheme val="none"/>
      </font>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scheme val="none"/>
      </font>
      <numFmt numFmtId="165" formatCode="_-&quot;$&quot;* #,##0.00_-;\-&quot;$&quot;* #,##0.00_-;_-&quot;$&quot;* &quot;-&quot;??_-;_-@_-"/>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protection locked="0" hidden="0"/>
    </dxf>
    <dxf>
      <font>
        <b/>
        <i val="0"/>
        <strike val="0"/>
        <condense val="0"/>
        <extend val="0"/>
        <outline val="0"/>
        <shadow val="0"/>
        <u val="none"/>
        <vertAlign val="baseline"/>
        <sz val="11"/>
        <color theme="1"/>
        <name val="Arial"/>
        <family val="2"/>
        <scheme val="none"/>
      </font>
      <alignment horizontal="right" vertical="bottom" textRotation="0" wrapText="1" indent="0" justifyLastLine="0" shrinkToFit="0" readingOrder="0"/>
    </dxf>
    <dxf>
      <font>
        <strike val="0"/>
        <outline val="0"/>
        <shadow val="0"/>
        <u val="none"/>
        <vertAlign val="baseline"/>
        <name val="Arial"/>
        <family val="2"/>
        <scheme val="none"/>
      </font>
      <alignment horizontal="left" vertical="bottom" textRotation="0" wrapText="1" indent="0" justifyLastLine="0" shrinkToFit="0" readingOrder="0"/>
      <protection locked="0" hidden="0"/>
    </dxf>
    <dxf>
      <font>
        <b val="0"/>
        <i val="0"/>
        <strike val="0"/>
        <condense val="0"/>
        <extend val="0"/>
        <outline val="0"/>
        <shadow val="0"/>
        <u val="none"/>
        <vertAlign val="baseline"/>
        <sz val="11"/>
        <color theme="1"/>
        <name val="Arial"/>
        <family val="2"/>
        <scheme val="none"/>
      </font>
      <fill>
        <patternFill patternType="solid">
          <fgColor indexed="64"/>
          <bgColor theme="1"/>
        </patternFill>
      </fill>
      <alignment horizontal="left" vertical="bottom" textRotation="0" wrapText="1" indent="0" justifyLastLine="0" shrinkToFit="0" readingOrder="0"/>
    </dxf>
    <dxf>
      <font>
        <strike val="0"/>
        <outline val="0"/>
        <shadow val="0"/>
        <u val="none"/>
        <vertAlign val="baseline"/>
        <name val="Arial"/>
        <family val="2"/>
        <scheme val="none"/>
      </font>
      <alignment horizontal="left" vertical="bottom" textRotation="0" wrapText="1" indent="0" justifyLastLine="0" shrinkToFit="0" readingOrder="0"/>
      <protection locked="0" hidden="0"/>
    </dxf>
    <dxf>
      <font>
        <b val="0"/>
        <i val="0"/>
        <strike val="0"/>
        <condense val="0"/>
        <extend val="0"/>
        <outline val="0"/>
        <shadow val="0"/>
        <u val="none"/>
        <vertAlign val="baseline"/>
        <sz val="11"/>
        <color theme="1"/>
        <name val="Arial"/>
        <family val="2"/>
        <scheme val="none"/>
      </font>
      <fill>
        <patternFill patternType="solid">
          <fgColor indexed="64"/>
          <bgColor theme="1"/>
        </patternFill>
      </fill>
      <alignment horizontal="center" vertical="bottom" textRotation="0" wrapText="0" indent="0" justifyLastLine="0" shrinkToFit="0" readingOrder="0"/>
    </dxf>
    <dxf>
      <font>
        <strike val="0"/>
        <outline val="0"/>
        <shadow val="0"/>
        <u val="none"/>
        <vertAlign val="baseline"/>
        <name val="Arial"/>
        <family val="2"/>
        <scheme val="none"/>
      </font>
      <alignment horizontal="center" vertical="bottom" textRotation="0" wrapText="0" indent="0" justifyLastLine="0" shrinkToFit="0" readingOrder="0"/>
      <protection locked="0" hidden="0"/>
    </dxf>
    <dxf>
      <font>
        <b val="0"/>
        <i val="0"/>
        <strike val="0"/>
        <condense val="0"/>
        <extend val="0"/>
        <outline val="0"/>
        <shadow val="0"/>
        <u val="none"/>
        <vertAlign val="baseline"/>
        <sz val="11"/>
        <color theme="1"/>
        <name val="Arial"/>
        <family val="2"/>
        <scheme val="none"/>
      </font>
      <numFmt numFmtId="171" formatCode="[$-1009]d\-mmm\-yy;@"/>
      <fill>
        <patternFill patternType="solid">
          <fgColor indexed="64"/>
          <bgColor theme="1"/>
        </patternFill>
      </fill>
      <alignment horizontal="center" vertical="bottom" textRotation="0" wrapText="0" indent="0" justifyLastLine="0" shrinkToFit="0" readingOrder="0"/>
    </dxf>
    <dxf>
      <font>
        <strike val="0"/>
        <outline val="0"/>
        <shadow val="0"/>
        <u val="none"/>
        <vertAlign val="baseline"/>
        <name val="Arial"/>
        <family val="2"/>
        <scheme val="none"/>
      </font>
      <numFmt numFmtId="171" formatCode="[$-1009]d\-mmm\-yy;@"/>
      <alignment horizontal="center" vertical="bottom" textRotation="0" wrapText="0" indent="0" justifyLastLine="0" shrinkToFit="0" readingOrder="0"/>
      <protection locked="0" hidden="0"/>
    </dxf>
    <dxf>
      <font>
        <b val="0"/>
        <i val="0"/>
        <strike val="0"/>
        <condense val="0"/>
        <extend val="0"/>
        <outline val="0"/>
        <shadow val="0"/>
        <u val="none"/>
        <vertAlign val="baseline"/>
        <sz val="11"/>
        <color theme="1"/>
        <name val="Arial"/>
        <family val="2"/>
        <scheme val="none"/>
      </font>
      <fill>
        <patternFill patternType="solid">
          <fgColor indexed="64"/>
          <bgColor theme="1"/>
        </patternFill>
      </fill>
      <alignment horizontal="center" vertical="bottom" textRotation="0" wrapText="0" indent="0" justifyLastLine="0" shrinkToFit="0" readingOrder="0"/>
    </dxf>
    <dxf>
      <font>
        <strike val="0"/>
        <outline val="0"/>
        <shadow val="0"/>
        <u val="none"/>
        <vertAlign val="baseline"/>
        <name val="Arial"/>
        <family val="2"/>
        <scheme val="none"/>
      </font>
      <alignment horizontal="center" vertical="bottom" textRotation="0" wrapText="0" indent="0" justifyLastLine="0" shrinkToFit="0" readingOrder="0"/>
      <protection locked="0" hidden="0"/>
    </dxf>
    <dxf>
      <font>
        <strike val="0"/>
        <outline val="0"/>
        <shadow val="0"/>
        <u val="none"/>
        <vertAlign val="baseline"/>
        <name val="Arial"/>
        <family val="2"/>
        <scheme val="none"/>
      </font>
      <protection locked="0" hidden="0"/>
    </dxf>
    <dxf>
      <font>
        <b/>
        <i val="0"/>
        <strike val="0"/>
        <condense val="0"/>
        <extend val="0"/>
        <outline val="0"/>
        <shadow val="0"/>
        <u val="none"/>
        <vertAlign val="baseline"/>
        <sz val="8.5"/>
        <color theme="1"/>
        <name val="Arial"/>
        <family val="2"/>
        <scheme val="none"/>
      </font>
      <alignment horizontal="center" vertical="center" textRotation="0" wrapText="1" indent="0" justifyLastLine="0" shrinkToFit="0" readingOrder="0"/>
    </dxf>
    <dxf>
      <protection locked="0" hidden="0"/>
    </dxf>
    <dxf>
      <font>
        <b/>
        <i val="0"/>
        <strike val="0"/>
        <condense val="0"/>
        <extend val="0"/>
        <outline val="0"/>
        <shadow val="0"/>
        <u val="none"/>
        <vertAlign val="baseline"/>
        <sz val="11"/>
        <color theme="1"/>
        <name val="Calibri"/>
        <scheme val="minor"/>
      </font>
      <alignment horizontal="center" vertical="center" textRotation="0" wrapText="0" indent="0" justifyLastLine="0" shrinkToFit="0" readingOrder="0"/>
      <protection locked="0" hidden="0"/>
    </dxf>
    <dxf>
      <protection locked="0" hidden="0"/>
    </dxf>
    <dxf>
      <font>
        <color rgb="FF9C0006"/>
      </font>
    </dxf>
    <dxf>
      <font>
        <color rgb="FFFF0000"/>
      </font>
      <numFmt numFmtId="4" formatCode="#,##0.0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mailto:project-administration@oce.zendesk.com" TargetMode="External"/><Relationship Id="rId1" Type="http://schemas.openxmlformats.org/officeDocument/2006/relationships/hyperlink" Target="https://oce.smartsimple.ca/s_Login.jsp"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14</xdr:col>
      <xdr:colOff>24847</xdr:colOff>
      <xdr:row>0</xdr:row>
      <xdr:rowOff>0</xdr:rowOff>
    </xdr:from>
    <xdr:to>
      <xdr:col>15</xdr:col>
      <xdr:colOff>173366</xdr:colOff>
      <xdr:row>0</xdr:row>
      <xdr:rowOff>0</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40092059-B774-4B83-BF93-770FCAAB83DA}"/>
            </a:ext>
          </a:extLst>
        </xdr:cNvPr>
        <xdr:cNvSpPr/>
      </xdr:nvSpPr>
      <xdr:spPr>
        <a:xfrm>
          <a:off x="8605630" y="5234609"/>
          <a:ext cx="753718" cy="26504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12</xdr:col>
      <xdr:colOff>445935</xdr:colOff>
      <xdr:row>0</xdr:row>
      <xdr:rowOff>0</xdr:rowOff>
    </xdr:from>
    <xdr:to>
      <xdr:col>17</xdr:col>
      <xdr:colOff>24199</xdr:colOff>
      <xdr:row>0</xdr:row>
      <xdr:rowOff>0</xdr:rowOff>
    </xdr:to>
    <xdr:sp macro="" textlink="">
      <xdr:nvSpPr>
        <xdr:cNvPr id="4" name="Rectangle 3">
          <a:hlinkClick xmlns:r="http://schemas.openxmlformats.org/officeDocument/2006/relationships" r:id="rId2"/>
          <a:extLst>
            <a:ext uri="{FF2B5EF4-FFF2-40B4-BE49-F238E27FC236}">
              <a16:creationId xmlns:a16="http://schemas.microsoft.com/office/drawing/2014/main" id="{03BBCBE6-BE04-464A-B049-FE7F172FE355}"/>
            </a:ext>
          </a:extLst>
        </xdr:cNvPr>
        <xdr:cNvSpPr/>
      </xdr:nvSpPr>
      <xdr:spPr>
        <a:xfrm>
          <a:off x="7785652" y="7603435"/>
          <a:ext cx="2650435" cy="31473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13</xdr:col>
      <xdr:colOff>98728</xdr:colOff>
      <xdr:row>28</xdr:row>
      <xdr:rowOff>8283</xdr:rowOff>
    </xdr:from>
    <xdr:to>
      <xdr:col>14</xdr:col>
      <xdr:colOff>405185</xdr:colOff>
      <xdr:row>29</xdr:row>
      <xdr:rowOff>133231</xdr:rowOff>
    </xdr:to>
    <xdr:sp macro="" textlink="">
      <xdr:nvSpPr>
        <xdr:cNvPr id="5" name="Rectangle 4">
          <a:hlinkClick xmlns:r="http://schemas.openxmlformats.org/officeDocument/2006/relationships" r:id="rId1"/>
          <a:extLst>
            <a:ext uri="{FF2B5EF4-FFF2-40B4-BE49-F238E27FC236}">
              <a16:creationId xmlns:a16="http://schemas.microsoft.com/office/drawing/2014/main" id="{307A2096-93C6-481A-94D0-BDC55733A153}"/>
            </a:ext>
          </a:extLst>
        </xdr:cNvPr>
        <xdr:cNvSpPr/>
      </xdr:nvSpPr>
      <xdr:spPr>
        <a:xfrm>
          <a:off x="8058978" y="5342283"/>
          <a:ext cx="919370" cy="32302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11</xdr:col>
      <xdr:colOff>562555</xdr:colOff>
      <xdr:row>40</xdr:row>
      <xdr:rowOff>133184</xdr:rowOff>
    </xdr:from>
    <xdr:to>
      <xdr:col>15</xdr:col>
      <xdr:colOff>611573</xdr:colOff>
      <xdr:row>42</xdr:row>
      <xdr:rowOff>41555</xdr:rowOff>
    </xdr:to>
    <xdr:sp macro="" textlink="">
      <xdr:nvSpPr>
        <xdr:cNvPr id="6" name="Rectangle 5">
          <a:hlinkClick xmlns:r="http://schemas.openxmlformats.org/officeDocument/2006/relationships" r:id="rId2"/>
          <a:extLst>
            <a:ext uri="{FF2B5EF4-FFF2-40B4-BE49-F238E27FC236}">
              <a16:creationId xmlns:a16="http://schemas.microsoft.com/office/drawing/2014/main" id="{EAF4E922-87C0-4AA1-AFF6-1C08A7A3D79C}"/>
            </a:ext>
          </a:extLst>
        </xdr:cNvPr>
        <xdr:cNvSpPr/>
      </xdr:nvSpPr>
      <xdr:spPr>
        <a:xfrm>
          <a:off x="7296978" y="7760804"/>
          <a:ext cx="2493065" cy="28160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13</xdr:col>
      <xdr:colOff>231250</xdr:colOff>
      <xdr:row>29</xdr:row>
      <xdr:rowOff>8945</xdr:rowOff>
    </xdr:from>
    <xdr:to>
      <xdr:col>14</xdr:col>
      <xdr:colOff>405185</xdr:colOff>
      <xdr:row>31</xdr:row>
      <xdr:rowOff>16675</xdr:rowOff>
    </xdr:to>
    <xdr:sp macro="" textlink="">
      <xdr:nvSpPr>
        <xdr:cNvPr id="7" name="Rectangle 6">
          <a:hlinkClick xmlns:r="http://schemas.openxmlformats.org/officeDocument/2006/relationships" r:id="rId1"/>
          <a:extLst>
            <a:ext uri="{FF2B5EF4-FFF2-40B4-BE49-F238E27FC236}">
              <a16:creationId xmlns:a16="http://schemas.microsoft.com/office/drawing/2014/main" id="{8AA56737-0FEE-4BF9-BB52-83AD455FAE20}"/>
            </a:ext>
          </a:extLst>
        </xdr:cNvPr>
        <xdr:cNvSpPr/>
      </xdr:nvSpPr>
      <xdr:spPr>
        <a:xfrm>
          <a:off x="8191500" y="5541065"/>
          <a:ext cx="786848" cy="381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12</xdr:col>
      <xdr:colOff>98728</xdr:colOff>
      <xdr:row>39</xdr:row>
      <xdr:rowOff>0</xdr:rowOff>
    </xdr:from>
    <xdr:to>
      <xdr:col>16</xdr:col>
      <xdr:colOff>206402</xdr:colOff>
      <xdr:row>40</xdr:row>
      <xdr:rowOff>157848</xdr:rowOff>
    </xdr:to>
    <xdr:sp macro="" textlink="">
      <xdr:nvSpPr>
        <xdr:cNvPr id="8" name="Rectangle 7">
          <a:hlinkClick xmlns:r="http://schemas.openxmlformats.org/officeDocument/2006/relationships" r:id="rId2"/>
          <a:extLst>
            <a:ext uri="{FF2B5EF4-FFF2-40B4-BE49-F238E27FC236}">
              <a16:creationId xmlns:a16="http://schemas.microsoft.com/office/drawing/2014/main" id="{62D6672C-26FB-4E14-BE87-1AC7F0F5ECDC}"/>
            </a:ext>
          </a:extLst>
        </xdr:cNvPr>
        <xdr:cNvSpPr/>
      </xdr:nvSpPr>
      <xdr:spPr>
        <a:xfrm>
          <a:off x="7446065" y="7429500"/>
          <a:ext cx="2559326" cy="35615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editAs="oneCell">
    <xdr:from>
      <xdr:col>0</xdr:col>
      <xdr:colOff>0</xdr:colOff>
      <xdr:row>0</xdr:row>
      <xdr:rowOff>0</xdr:rowOff>
    </xdr:from>
    <xdr:to>
      <xdr:col>10</xdr:col>
      <xdr:colOff>472440</xdr:colOff>
      <xdr:row>40</xdr:row>
      <xdr:rowOff>91440</xdr:rowOff>
    </xdr:to>
    <xdr:pic>
      <xdr:nvPicPr>
        <xdr:cNvPr id="11705" name="Picture 1">
          <a:extLst>
            <a:ext uri="{FF2B5EF4-FFF2-40B4-BE49-F238E27FC236}">
              <a16:creationId xmlns:a16="http://schemas.microsoft.com/office/drawing/2014/main" id="{8AC7846E-8D40-4729-94D5-D957E99E475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6744286" cy="7359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0</xdr:colOff>
      <xdr:row>1</xdr:row>
      <xdr:rowOff>0</xdr:rowOff>
    </xdr:from>
    <xdr:ext cx="1476190" cy="609524"/>
    <xdr:pic>
      <xdr:nvPicPr>
        <xdr:cNvPr id="2" name="Picture 2">
          <a:extLst>
            <a:ext uri="{FF2B5EF4-FFF2-40B4-BE49-F238E27FC236}">
              <a16:creationId xmlns:a16="http://schemas.microsoft.com/office/drawing/2014/main" id="{82D1E172-7041-4102-A568-93D4E2B5792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190500"/>
          <a:ext cx="1476190" cy="609524"/>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vita2\Documents\Interpretcan\DCC\Reimbursement%20Template%20DCC%20Demo%20Blank-UNPROTECTED_FR.xlsx" TargetMode="External"/><Relationship Id="rId1" Type="http://schemas.openxmlformats.org/officeDocument/2006/relationships/externalLinkPath" Target="Reimbursement%20Template%20DCC%20Demo%20Blank-UNPROTECTED_F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Lists"/>
      <sheetName val="Annexe 1 - Instructions"/>
      <sheetName val="Annexe 2 - Demande (sommaire)"/>
      <sheetName val="Annexe 3 - Demande (détails)"/>
      <sheetName val="Annexe 4 - Jalons"/>
      <sheetName val="Suivi - Dépenses salariales"/>
      <sheetName val="Suivi - Dépenses non salariales"/>
    </sheetNames>
    <sheetDataSet>
      <sheetData sheetId="0"/>
      <sheetData sheetId="1"/>
      <sheetData sheetId="2">
        <row r="14">
          <cell r="C14" t="str">
            <v>Année 1 (Rapport 1)</v>
          </cell>
        </row>
      </sheetData>
      <sheetData sheetId="3">
        <row r="5">
          <cell r="H5" t="e">
            <v>#DIV/0!</v>
          </cell>
        </row>
        <row r="6">
          <cell r="H6" t="e">
            <v>#DIV/0!</v>
          </cell>
        </row>
        <row r="14">
          <cell r="G14" t="str">
            <v>Année 1 (Rapport 1)</v>
          </cell>
          <cell r="H14" t="str">
            <v>Année 1 (Rapport 2)</v>
          </cell>
          <cell r="I14" t="str">
            <v>Total - Année 1</v>
          </cell>
          <cell r="J14" t="str">
            <v>Année 2 (Rapport 1)</v>
          </cell>
          <cell r="K14" t="str">
            <v>Année 2 (Rapport 2)</v>
          </cell>
          <cell r="L14" t="str">
            <v>Total - Année 2</v>
          </cell>
          <cell r="M14" t="str">
            <v>Année 3 (Rapport 1)</v>
          </cell>
          <cell r="N14" t="str">
            <v>Année 3 (Rapport 2)</v>
          </cell>
          <cell r="O14" t="str">
            <v>Total - Année 3</v>
          </cell>
          <cell r="P14" t="str">
            <v>Year 4 (Report 1)</v>
          </cell>
          <cell r="Q14" t="str">
            <v>Year 4 (Report 2)</v>
          </cell>
          <cell r="R14" t="str">
            <v>Total Year 4</v>
          </cell>
          <cell r="S14" t="str">
            <v>Year 5 (Report 1)</v>
          </cell>
          <cell r="T14" t="str">
            <v>Year 5 (Report 2)</v>
          </cell>
          <cell r="U14" t="str">
            <v>Total Year 5</v>
          </cell>
        </row>
        <row r="150">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row>
        <row r="151">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row>
        <row r="152">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row>
        <row r="153">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row>
        <row r="154">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row>
        <row r="160">
          <cell r="G160">
            <v>0</v>
          </cell>
          <cell r="H160">
            <v>0</v>
          </cell>
          <cell r="I160">
            <v>0</v>
          </cell>
          <cell r="J160">
            <v>0</v>
          </cell>
          <cell r="K160">
            <v>0</v>
          </cell>
          <cell r="L160">
            <v>0</v>
          </cell>
          <cell r="M160">
            <v>0</v>
          </cell>
          <cell r="N160">
            <v>0</v>
          </cell>
          <cell r="O160">
            <v>0</v>
          </cell>
          <cell r="P160">
            <v>0</v>
          </cell>
          <cell r="Q160">
            <v>0</v>
          </cell>
          <cell r="R160">
            <v>0</v>
          </cell>
          <cell r="S160">
            <v>0</v>
          </cell>
          <cell r="T160">
            <v>0</v>
          </cell>
          <cell r="U160">
            <v>0</v>
          </cell>
        </row>
        <row r="161">
          <cell r="G161">
            <v>0</v>
          </cell>
          <cell r="H161">
            <v>0</v>
          </cell>
          <cell r="J161">
            <v>0</v>
          </cell>
          <cell r="K161">
            <v>0</v>
          </cell>
          <cell r="M161">
            <v>0</v>
          </cell>
          <cell r="N161">
            <v>0</v>
          </cell>
          <cell r="P161">
            <v>0</v>
          </cell>
          <cell r="Q161">
            <v>0</v>
          </cell>
          <cell r="S161">
            <v>0</v>
          </cell>
          <cell r="T161">
            <v>0</v>
          </cell>
        </row>
      </sheetData>
      <sheetData sheetId="4"/>
      <sheetData sheetId="5"/>
      <sheetData sheetId="6"/>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C178EE8-1306-4172-BF30-04B598B1C8DD}" name="Table22" displayName="Table22" ref="B3:C11" totalsRowShown="0" dataDxfId="18">
  <tableColumns count="2">
    <tableColumn id="1" xr3:uid="{3DBAA6F9-873F-403F-A2F2-C4179776B24C}" name="Numéro de jalon" dataDxfId="17"/>
    <tableColumn id="2" xr3:uid="{01325484-25CA-4BC9-9B47-085B78048B30}" name="Activité de projet" dataDxfId="1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A9C6783-45DD-4E19-8CAE-9517433E666B}" name="Table54" displayName="Table54" ref="A4:G35" totalsRowCount="1" headerRowDxfId="15" dataDxfId="14">
  <autoFilter ref="A4:G34" xr:uid="{00000000-0009-0000-0100-00003C000000}"/>
  <tableColumns count="7">
    <tableColumn id="1" xr3:uid="{A3E881E0-BF05-4517-BBDA-47B1C795EFBD}" name="Numéro de facture (si applicable)" dataDxfId="13" totalsRowDxfId="12"/>
    <tableColumn id="2" xr3:uid="{1C97FB0A-B05F-430F-A97B-40DD0B871439}" name="Date de facturation" dataDxfId="11" totalsRowDxfId="10"/>
    <tableColumn id="3" xr3:uid="{6B593E33-E635-414F-A9C3-5FCAD298DF38}" name="Catégorie de coûts" dataDxfId="9" totalsRowDxfId="8"/>
    <tableColumn id="4" xr3:uid="{7C378D44-2743-4B41-B502-33DB47DB16EA}" name="Nom du fournisseur" dataDxfId="7" totalsRowDxfId="6"/>
    <tableColumn id="5" xr3:uid="{C7B49E81-7B99-431D-BE83-8C4610041803}" name="Description " totalsRowLabel="Total" dataDxfId="5" totalsRowDxfId="4"/>
    <tableColumn id="6" xr3:uid="{96282004-51C8-4CE8-AEB9-4A0C96A39752}" name="Montant (avant TVH)" totalsRowFunction="sum" dataDxfId="3" totalsRowDxfId="2"/>
    <tableColumn id="7" xr3:uid="{DDF27AD1-81CB-476D-BA81-B8869BDDCF87}" name="Numéro de chèque (si applicable)" dataDxfId="1" totalsRowDxfId="0"/>
  </tableColumns>
  <tableStyleInfo name="TableStyleMedium15"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9"/>
  <sheetViews>
    <sheetView workbookViewId="0">
      <selection activeCell="Z43" sqref="Z43"/>
    </sheetView>
  </sheetViews>
  <sheetFormatPr baseColWidth="10" defaultColWidth="9.140625" defaultRowHeight="15" x14ac:dyDescent="0.25"/>
  <sheetData>
    <row r="1" spans="1:1" x14ac:dyDescent="0.25">
      <c r="A1" t="s">
        <v>0</v>
      </c>
    </row>
    <row r="2" spans="1:1" x14ac:dyDescent="0.25">
      <c r="A2" t="s">
        <v>1</v>
      </c>
    </row>
    <row r="3" spans="1:1" x14ac:dyDescent="0.25">
      <c r="A3" t="s">
        <v>2</v>
      </c>
    </row>
    <row r="5" spans="1:1" x14ac:dyDescent="0.25">
      <c r="A5" t="s">
        <v>3</v>
      </c>
    </row>
    <row r="6" spans="1:1" x14ac:dyDescent="0.25">
      <c r="A6" t="s">
        <v>4</v>
      </c>
    </row>
    <row r="7" spans="1:1" x14ac:dyDescent="0.25">
      <c r="A7" t="s">
        <v>5</v>
      </c>
    </row>
    <row r="8" spans="1:1" x14ac:dyDescent="0.25">
      <c r="A8" t="s">
        <v>6</v>
      </c>
    </row>
    <row r="9" spans="1:1" x14ac:dyDescent="0.25">
      <c r="A9" t="s">
        <v>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FF00"/>
  </sheetPr>
  <dimension ref="A1"/>
  <sheetViews>
    <sheetView zoomScale="130" zoomScaleNormal="130" workbookViewId="0">
      <selection activeCell="N12" sqref="N12"/>
    </sheetView>
  </sheetViews>
  <sheetFormatPr baseColWidth="10" defaultColWidth="9.140625" defaultRowHeight="15" x14ac:dyDescent="0.25"/>
  <cols>
    <col min="1" max="16384" width="9.140625" style="13"/>
  </cols>
  <sheetData/>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0D851-270D-471E-959B-4537095006D3}">
  <sheetPr>
    <tabColor theme="9" tint="0.59999389629810485"/>
    <pageSetUpPr fitToPage="1"/>
  </sheetPr>
  <dimension ref="A1:V538"/>
  <sheetViews>
    <sheetView topLeftCell="C34" zoomScaleNormal="100" workbookViewId="0">
      <selection activeCell="B26" sqref="B26"/>
    </sheetView>
  </sheetViews>
  <sheetFormatPr baseColWidth="10" defaultColWidth="9.140625" defaultRowHeight="0" customHeight="1" zeroHeight="1" x14ac:dyDescent="0.25"/>
  <cols>
    <col min="2" max="2" width="45.140625" customWidth="1"/>
    <col min="3" max="3" width="24.140625" customWidth="1"/>
    <col min="4" max="4" width="24.85546875" customWidth="1"/>
    <col min="5" max="5" width="40.7109375" customWidth="1"/>
    <col min="6" max="6" width="36.7109375" hidden="1" customWidth="1"/>
  </cols>
  <sheetData>
    <row r="1" spans="1:22" ht="15" x14ac:dyDescent="0.25">
      <c r="A1" s="13"/>
      <c r="B1" s="13"/>
      <c r="C1" s="13"/>
      <c r="D1" s="13"/>
      <c r="E1" s="13"/>
      <c r="F1" s="13"/>
      <c r="G1" s="13"/>
      <c r="H1" s="13"/>
      <c r="I1" s="13"/>
      <c r="J1" s="13"/>
      <c r="K1" s="13"/>
      <c r="L1" s="13"/>
      <c r="M1" s="13"/>
      <c r="N1" s="13"/>
      <c r="O1" s="13"/>
      <c r="P1" s="13"/>
      <c r="Q1" s="13"/>
      <c r="R1" s="13"/>
      <c r="S1" s="13"/>
      <c r="T1" s="13"/>
      <c r="U1" s="13"/>
      <c r="V1" s="13"/>
    </row>
    <row r="2" spans="1:22" ht="15" x14ac:dyDescent="0.25">
      <c r="A2" s="13"/>
      <c r="B2" s="13"/>
      <c r="C2" s="13"/>
      <c r="D2" s="13"/>
      <c r="E2" s="13"/>
      <c r="F2" s="13"/>
      <c r="G2" s="13"/>
      <c r="H2" s="13"/>
      <c r="I2" s="13"/>
      <c r="J2" s="13"/>
      <c r="K2" s="13"/>
      <c r="L2" s="13"/>
      <c r="M2" s="13"/>
      <c r="N2" s="13"/>
      <c r="O2" s="13"/>
      <c r="P2" s="13"/>
      <c r="Q2" s="13"/>
      <c r="R2" s="13"/>
      <c r="S2" s="13"/>
      <c r="T2" s="13"/>
      <c r="U2" s="13"/>
      <c r="V2" s="13"/>
    </row>
    <row r="3" spans="1:22" ht="15" x14ac:dyDescent="0.25">
      <c r="A3" s="13"/>
      <c r="B3" s="13"/>
      <c r="C3" s="13"/>
      <c r="D3" s="13"/>
      <c r="E3" s="13"/>
      <c r="F3" s="13"/>
      <c r="G3" s="13"/>
      <c r="H3" s="13"/>
      <c r="I3" s="13"/>
      <c r="J3" s="13"/>
      <c r="K3" s="13"/>
      <c r="L3" s="13"/>
      <c r="M3" s="13"/>
      <c r="N3" s="13"/>
      <c r="O3" s="13"/>
      <c r="P3" s="13"/>
      <c r="Q3" s="13"/>
      <c r="R3" s="13"/>
      <c r="S3" s="13"/>
      <c r="T3" s="13"/>
      <c r="U3" s="13"/>
      <c r="V3" s="13"/>
    </row>
    <row r="4" spans="1:22" ht="15" x14ac:dyDescent="0.25">
      <c r="A4" s="13"/>
      <c r="B4" s="13"/>
      <c r="C4" s="13"/>
      <c r="D4" s="13"/>
      <c r="E4" s="13"/>
      <c r="F4" s="13"/>
      <c r="G4" s="13"/>
      <c r="H4" s="13"/>
      <c r="I4" s="13"/>
      <c r="J4" s="13"/>
      <c r="K4" s="13"/>
      <c r="L4" s="13"/>
      <c r="M4" s="13"/>
      <c r="N4" s="13"/>
      <c r="O4" s="13"/>
      <c r="P4" s="13"/>
      <c r="Q4" s="13"/>
      <c r="R4" s="13"/>
      <c r="S4" s="13"/>
      <c r="T4" s="13"/>
      <c r="U4" s="13"/>
      <c r="V4" s="13"/>
    </row>
    <row r="5" spans="1:22" ht="21.75" thickBot="1" x14ac:dyDescent="0.4">
      <c r="A5" s="13"/>
      <c r="B5" s="28"/>
      <c r="C5" s="13"/>
      <c r="D5" s="13"/>
      <c r="E5" s="13"/>
      <c r="F5" s="13"/>
      <c r="G5" s="13"/>
      <c r="H5" s="13"/>
      <c r="I5" s="13"/>
      <c r="J5" s="13"/>
      <c r="K5" s="13"/>
      <c r="L5" s="13"/>
      <c r="M5" s="13"/>
      <c r="N5" s="13"/>
      <c r="O5" s="13"/>
      <c r="P5" s="13"/>
      <c r="Q5" s="13"/>
      <c r="R5" s="13"/>
      <c r="S5" s="13"/>
      <c r="T5" s="13"/>
      <c r="U5" s="13"/>
      <c r="V5" s="13"/>
    </row>
    <row r="6" spans="1:22" ht="32.25" thickBot="1" x14ac:dyDescent="0.3">
      <c r="A6" s="13"/>
      <c r="B6" s="24" t="s">
        <v>91</v>
      </c>
      <c r="C6" s="1"/>
      <c r="D6" s="1"/>
      <c r="E6" s="1"/>
      <c r="F6" s="13"/>
      <c r="G6" s="13"/>
      <c r="H6" s="13"/>
      <c r="I6" s="13"/>
      <c r="J6" s="13"/>
      <c r="K6" s="13"/>
      <c r="L6" s="13"/>
      <c r="M6" s="13"/>
      <c r="N6" s="13"/>
      <c r="O6" s="13"/>
      <c r="P6" s="13"/>
      <c r="Q6" s="13"/>
      <c r="R6" s="13"/>
      <c r="S6" s="13"/>
      <c r="T6" s="13"/>
      <c r="U6" s="13"/>
      <c r="V6" s="13"/>
    </row>
    <row r="7" spans="1:22" ht="27.75" customHeight="1" thickBot="1" x14ac:dyDescent="0.3">
      <c r="A7" s="13"/>
      <c r="B7" s="16" t="s">
        <v>90</v>
      </c>
      <c r="C7" s="1"/>
      <c r="D7" s="1"/>
      <c r="E7" s="1"/>
      <c r="F7" s="13"/>
      <c r="G7" s="13"/>
      <c r="H7" s="13"/>
      <c r="I7" s="13"/>
      <c r="J7" s="13"/>
      <c r="K7" s="13"/>
      <c r="L7" s="13"/>
      <c r="M7" s="13"/>
      <c r="N7" s="13"/>
      <c r="O7" s="13"/>
      <c r="P7" s="13"/>
      <c r="Q7" s="13"/>
      <c r="R7" s="13"/>
      <c r="S7" s="13"/>
      <c r="T7" s="13"/>
      <c r="U7" s="13"/>
      <c r="V7" s="13"/>
    </row>
    <row r="8" spans="1:22" ht="15.75" customHeight="1" x14ac:dyDescent="0.25">
      <c r="A8" s="13"/>
      <c r="B8" s="225" t="s">
        <v>89</v>
      </c>
      <c r="C8" s="226"/>
      <c r="D8" s="227"/>
      <c r="E8" s="19" t="s">
        <v>88</v>
      </c>
      <c r="F8" s="29"/>
      <c r="G8" s="13"/>
      <c r="H8" s="13"/>
      <c r="I8" s="13"/>
      <c r="J8" s="13"/>
      <c r="K8" s="13"/>
      <c r="L8" s="13"/>
      <c r="M8" s="13"/>
      <c r="N8" s="13"/>
      <c r="O8" s="13"/>
      <c r="P8" s="13"/>
      <c r="Q8" s="13"/>
      <c r="R8" s="13"/>
      <c r="S8" s="13"/>
      <c r="T8" s="13"/>
      <c r="U8" s="13"/>
      <c r="V8" s="13"/>
    </row>
    <row r="9" spans="1:22" ht="69.75" customHeight="1" thickBot="1" x14ac:dyDescent="0.3">
      <c r="A9" s="13"/>
      <c r="B9" s="228"/>
      <c r="C9" s="229"/>
      <c r="D9" s="230"/>
      <c r="E9" s="224"/>
      <c r="F9" s="30"/>
      <c r="G9" s="13"/>
      <c r="H9" s="13"/>
      <c r="I9" s="13"/>
      <c r="J9" s="13"/>
      <c r="K9" s="13"/>
      <c r="L9" s="13"/>
      <c r="M9" s="13"/>
      <c r="N9" s="13"/>
      <c r="O9" s="13"/>
      <c r="P9" s="13"/>
      <c r="Q9" s="13"/>
      <c r="R9" s="13"/>
      <c r="S9" s="13"/>
      <c r="T9" s="13"/>
      <c r="U9" s="13"/>
    </row>
    <row r="10" spans="1:22" ht="31.5" customHeight="1" x14ac:dyDescent="0.25">
      <c r="A10" s="13"/>
      <c r="B10" s="18" t="s">
        <v>87</v>
      </c>
      <c r="C10" s="12" t="s">
        <v>86</v>
      </c>
      <c r="D10" s="17"/>
      <c r="E10" s="19" t="s">
        <v>85</v>
      </c>
      <c r="F10" s="29"/>
      <c r="G10" s="13"/>
      <c r="H10" s="13"/>
      <c r="I10" s="13"/>
      <c r="J10" s="13"/>
      <c r="K10" s="13"/>
      <c r="L10" s="13"/>
      <c r="M10" s="13"/>
      <c r="N10" s="13"/>
      <c r="O10" s="13"/>
      <c r="P10" s="13"/>
      <c r="Q10" s="13"/>
      <c r="R10" s="13"/>
      <c r="S10" s="13"/>
      <c r="T10" s="13"/>
      <c r="U10" s="13"/>
    </row>
    <row r="11" spans="1:22" ht="15.75" x14ac:dyDescent="0.25">
      <c r="A11" s="13"/>
      <c r="B11" s="218" t="s">
        <v>84</v>
      </c>
      <c r="C11" s="20" t="s">
        <v>83</v>
      </c>
      <c r="D11" s="216"/>
      <c r="E11" s="21"/>
      <c r="F11" s="31"/>
      <c r="G11" s="13"/>
      <c r="H11" s="13"/>
      <c r="I11" s="13"/>
      <c r="J11" s="13"/>
      <c r="K11" s="13"/>
      <c r="L11" s="13"/>
      <c r="M11" s="13"/>
      <c r="N11" s="13"/>
      <c r="O11" s="13"/>
      <c r="P11" s="13"/>
      <c r="Q11" s="13"/>
      <c r="R11" s="13"/>
      <c r="S11" s="13"/>
      <c r="T11" s="13"/>
      <c r="U11" s="13"/>
    </row>
    <row r="12" spans="1:22" ht="16.5" thickBot="1" x14ac:dyDescent="0.3">
      <c r="A12" s="13"/>
      <c r="B12" s="219" t="s">
        <v>82</v>
      </c>
      <c r="C12" s="22" t="s">
        <v>81</v>
      </c>
      <c r="D12" s="217"/>
      <c r="E12" s="23"/>
      <c r="F12" s="30"/>
      <c r="G12" s="13"/>
      <c r="H12" s="13"/>
      <c r="I12" s="13"/>
      <c r="J12" s="13"/>
      <c r="K12" s="13"/>
      <c r="L12" s="13"/>
      <c r="M12" s="13"/>
      <c r="N12" s="13"/>
      <c r="O12" s="13"/>
      <c r="P12" s="13"/>
      <c r="Q12" s="13"/>
      <c r="R12" s="13"/>
      <c r="S12" s="13"/>
      <c r="T12" s="13"/>
      <c r="U12" s="13"/>
    </row>
    <row r="13" spans="1:22" ht="16.5" thickBot="1" x14ac:dyDescent="0.3">
      <c r="A13" s="13"/>
      <c r="B13" s="32"/>
      <c r="C13" s="33"/>
      <c r="D13" s="34"/>
      <c r="E13" s="34"/>
      <c r="F13" s="34"/>
      <c r="G13" s="13"/>
      <c r="H13" s="13"/>
      <c r="I13" s="13"/>
      <c r="J13" s="13"/>
      <c r="K13" s="13"/>
      <c r="L13" s="13"/>
      <c r="M13" s="13"/>
      <c r="N13" s="13"/>
      <c r="O13" s="13"/>
      <c r="P13" s="13"/>
      <c r="Q13" s="13"/>
      <c r="R13" s="13"/>
      <c r="S13" s="13"/>
      <c r="T13" s="13"/>
      <c r="U13" s="13"/>
    </row>
    <row r="14" spans="1:22" ht="16.5" thickBot="1" x14ac:dyDescent="0.3">
      <c r="A14" s="13"/>
      <c r="B14" s="55" t="s">
        <v>67</v>
      </c>
      <c r="C14" s="85" t="s">
        <v>61</v>
      </c>
      <c r="D14" s="34"/>
      <c r="E14" s="34"/>
      <c r="F14" s="34"/>
      <c r="G14" s="13"/>
      <c r="H14" s="13"/>
      <c r="I14" s="13"/>
      <c r="J14" s="13"/>
      <c r="K14" s="13"/>
      <c r="L14" s="13"/>
      <c r="M14" s="13"/>
      <c r="N14" s="13"/>
      <c r="O14" s="13"/>
      <c r="P14" s="13"/>
      <c r="Q14" s="13"/>
      <c r="R14" s="13"/>
      <c r="S14" s="13"/>
      <c r="T14" s="13"/>
      <c r="U14" s="13"/>
    </row>
    <row r="15" spans="1:22" ht="16.5" thickBot="1" x14ac:dyDescent="0.3">
      <c r="A15" s="13"/>
      <c r="B15" s="32"/>
      <c r="C15" s="33"/>
      <c r="D15" s="34"/>
      <c r="E15" s="34"/>
      <c r="F15" s="34"/>
      <c r="G15" s="13"/>
      <c r="H15" s="13"/>
      <c r="I15" s="13"/>
      <c r="J15" s="13"/>
      <c r="K15" s="13"/>
      <c r="L15" s="13"/>
      <c r="M15" s="13"/>
      <c r="N15" s="13"/>
      <c r="O15" s="13"/>
      <c r="P15" s="13"/>
      <c r="Q15" s="13"/>
      <c r="R15" s="13"/>
      <c r="S15" s="13"/>
      <c r="T15" s="13"/>
      <c r="U15" s="13"/>
    </row>
    <row r="16" spans="1:22" ht="32.25" customHeight="1" thickBot="1" x14ac:dyDescent="0.3">
      <c r="A16" s="35" t="s">
        <v>8</v>
      </c>
      <c r="B16" s="231" t="s">
        <v>80</v>
      </c>
      <c r="C16" s="232"/>
      <c r="D16" s="34"/>
      <c r="E16" s="34"/>
      <c r="F16" s="34"/>
      <c r="G16" s="13"/>
      <c r="H16" s="13"/>
      <c r="I16" s="13"/>
      <c r="J16" s="13"/>
      <c r="K16" s="13"/>
      <c r="L16" s="13"/>
      <c r="M16" s="13"/>
      <c r="N16" s="13"/>
      <c r="O16" s="13"/>
      <c r="P16" s="13"/>
      <c r="Q16" s="13"/>
      <c r="R16" s="13"/>
      <c r="S16" s="13"/>
      <c r="T16" s="13"/>
      <c r="U16" s="13"/>
    </row>
    <row r="17" spans="1:21" ht="15.75" x14ac:dyDescent="0.25">
      <c r="A17" s="13"/>
      <c r="B17" s="97" t="s">
        <v>79</v>
      </c>
      <c r="C17" s="98" t="e">
        <f>SUMIF('[1]Annexe 3 - Demande (détails)'!$G$14:$U$14,'Annexe 2 - Demande (sommaire)'!$C$14,'[1]Annexe 3 - Demande (détails)'!G150:U150)/SUMIF('[1]Annexe 3 - Demande (détails)'!$G$14:$U$14,'Annexe 2 - Demande (sommaire)'!$C$14,'[1]Annexe 3 - Demande (détails)'!$G$154:$U$154)*'[1]Annexe 3 - Demande (détails)'!$H$5</f>
        <v>#DIV/0!</v>
      </c>
      <c r="E17" s="34"/>
      <c r="F17" s="34"/>
      <c r="G17" s="13"/>
      <c r="H17" s="13"/>
      <c r="I17" s="13"/>
      <c r="J17" s="13"/>
      <c r="K17" s="13"/>
      <c r="L17" s="13"/>
      <c r="M17" s="13"/>
      <c r="N17" s="13"/>
      <c r="O17" s="13"/>
      <c r="P17" s="13"/>
      <c r="Q17" s="13"/>
      <c r="R17" s="13"/>
      <c r="S17" s="13"/>
      <c r="T17" s="13"/>
      <c r="U17" s="13"/>
    </row>
    <row r="18" spans="1:21" ht="15.75" x14ac:dyDescent="0.25">
      <c r="A18" s="13"/>
      <c r="B18" s="99" t="s">
        <v>78</v>
      </c>
      <c r="C18" s="98" t="e">
        <f>SUMIF('[1]Annexe 3 - Demande (détails)'!$G$14:$U$14,'Annexe 2 - Demande (sommaire)'!$C$14,'[1]Annexe 3 - Demande (détails)'!G151:U151)/SUMIF('[1]Annexe 3 - Demande (détails)'!$G$14:$U$14,'Annexe 2 - Demande (sommaire)'!$C$14,'[1]Annexe 3 - Demande (détails)'!$G$154:$U$154)*'[1]Annexe 3 - Demande (détails)'!$H$5</f>
        <v>#DIV/0!</v>
      </c>
      <c r="D18" s="34"/>
      <c r="E18" s="34"/>
      <c r="F18" s="34"/>
      <c r="G18" s="13"/>
      <c r="H18" s="13"/>
      <c r="I18" s="13"/>
      <c r="J18" s="13"/>
      <c r="K18" s="13"/>
      <c r="L18" s="13"/>
      <c r="M18" s="13"/>
      <c r="N18" s="13"/>
      <c r="O18" s="13"/>
      <c r="P18" s="13"/>
      <c r="Q18" s="13"/>
      <c r="R18" s="13"/>
      <c r="S18" s="13"/>
      <c r="T18" s="13"/>
      <c r="U18" s="13"/>
    </row>
    <row r="19" spans="1:21" ht="15.75" x14ac:dyDescent="0.25">
      <c r="A19" s="13"/>
      <c r="B19" s="99" t="s">
        <v>77</v>
      </c>
      <c r="C19" s="98" t="e">
        <f>SUMIF('[1]Annexe 3 - Demande (détails)'!$G$14:$U$14,'Annexe 2 - Demande (sommaire)'!$C$14,'[1]Annexe 3 - Demande (détails)'!G152:U152)/SUMIF('[1]Annexe 3 - Demande (détails)'!$G$14:$U$14,'Annexe 2 - Demande (sommaire)'!$C$14,'[1]Annexe 3 - Demande (détails)'!$G$154:$U$154)*'[1]Annexe 3 - Demande (détails)'!$H$5</f>
        <v>#DIV/0!</v>
      </c>
      <c r="D19" s="34"/>
      <c r="E19" s="34"/>
      <c r="F19" s="34"/>
      <c r="G19" s="13"/>
      <c r="H19" s="13"/>
      <c r="I19" s="13"/>
      <c r="J19" s="13"/>
      <c r="K19" s="13"/>
      <c r="L19" s="13"/>
      <c r="M19" s="13"/>
      <c r="N19" s="13"/>
      <c r="O19" s="13"/>
      <c r="P19" s="13"/>
      <c r="Q19" s="13"/>
      <c r="R19" s="13"/>
      <c r="S19" s="13"/>
      <c r="T19" s="13"/>
      <c r="U19" s="13"/>
    </row>
    <row r="20" spans="1:21" ht="15.75" x14ac:dyDescent="0.25">
      <c r="A20" s="13"/>
      <c r="B20" s="99" t="s">
        <v>76</v>
      </c>
      <c r="C20" s="98" t="e">
        <f>SUMIF('[1]Annexe 3 - Demande (détails)'!$G$14:$U$14,'Annexe 2 - Demande (sommaire)'!$C$14,'[1]Annexe 3 - Demande (détails)'!G153:U153)/SUMIF('[1]Annexe 3 - Demande (détails)'!$G$14:$U$14,'Annexe 2 - Demande (sommaire)'!$C$14,'[1]Annexe 3 - Demande (détails)'!$G$154:$U$154)*'[1]Annexe 3 - Demande (détails)'!$H$5</f>
        <v>#DIV/0!</v>
      </c>
      <c r="D20" s="34"/>
      <c r="E20" s="34"/>
      <c r="F20" s="34"/>
      <c r="G20" s="13"/>
      <c r="H20" s="13"/>
      <c r="I20" s="13"/>
      <c r="J20" s="13"/>
      <c r="K20" s="13"/>
      <c r="L20" s="13"/>
      <c r="M20" s="13"/>
      <c r="N20" s="13"/>
      <c r="O20" s="13"/>
      <c r="P20" s="13"/>
      <c r="Q20" s="13"/>
      <c r="R20" s="13"/>
      <c r="S20" s="13"/>
      <c r="T20" s="13"/>
      <c r="U20" s="13"/>
    </row>
    <row r="21" spans="1:21" ht="47.25" x14ac:dyDescent="0.25">
      <c r="A21" s="13"/>
      <c r="B21" s="100" t="s">
        <v>75</v>
      </c>
      <c r="C21" s="101" t="e">
        <f>SUM(C17:C20)</f>
        <v>#DIV/0!</v>
      </c>
      <c r="D21" s="34"/>
      <c r="E21" s="34"/>
      <c r="F21" s="34"/>
      <c r="G21" s="13"/>
      <c r="H21" s="13"/>
      <c r="I21" s="13"/>
      <c r="J21" s="13"/>
      <c r="K21" s="13"/>
      <c r="L21" s="13"/>
      <c r="M21" s="13"/>
      <c r="N21" s="13"/>
      <c r="O21" s="13"/>
      <c r="P21" s="13"/>
      <c r="Q21" s="13"/>
      <c r="R21" s="13"/>
      <c r="S21" s="13"/>
      <c r="T21" s="13"/>
      <c r="U21" s="13"/>
    </row>
    <row r="22" spans="1:21" ht="15.75" x14ac:dyDescent="0.25">
      <c r="A22" s="13"/>
      <c r="B22" s="97" t="s">
        <v>74</v>
      </c>
      <c r="C22" s="98" t="e">
        <f>IF('[1]Annexe 3 - Demande (détails)'!$H$6=0,0,SUMIF('[1]Annexe 3 - Demande (détails)'!$G$14:$U$14,'Annexe 2 - Demande (sommaire)'!$C$14,'[1]Annexe 3 - Demande (détails)'!G150:U150))-IF('[1]Annexe 3 - Demande (détails)'!$H$6=0,0,+C17)</f>
        <v>#DIV/0!</v>
      </c>
      <c r="E22" s="34"/>
      <c r="F22" s="34"/>
      <c r="G22" s="13"/>
      <c r="H22" s="13"/>
      <c r="I22" s="13"/>
      <c r="J22" s="13"/>
      <c r="K22" s="13"/>
      <c r="L22" s="13"/>
      <c r="M22" s="13"/>
      <c r="N22" s="13"/>
      <c r="O22" s="13"/>
      <c r="P22" s="13"/>
      <c r="Q22" s="13"/>
      <c r="R22" s="13"/>
      <c r="S22" s="13"/>
      <c r="T22" s="13"/>
      <c r="U22" s="13"/>
    </row>
    <row r="23" spans="1:21" ht="15.75" x14ac:dyDescent="0.25">
      <c r="A23" s="13"/>
      <c r="B23" s="99" t="s">
        <v>73</v>
      </c>
      <c r="C23" s="98" t="e">
        <f>IF('[1]Annexe 3 - Demande (détails)'!$H$6=0,0,SUMIF('[1]Annexe 3 - Demande (détails)'!$G$14:$U$14,'Annexe 2 - Demande (sommaire)'!$C$14,'[1]Annexe 3 - Demande (détails)'!G151:U151))-IF('[1]Annexe 3 - Demande (détails)'!$H$6=0,0,+C18)</f>
        <v>#DIV/0!</v>
      </c>
      <c r="D23" s="34"/>
      <c r="E23" s="34"/>
      <c r="F23" s="34"/>
      <c r="G23" s="13"/>
      <c r="H23" s="13"/>
      <c r="I23" s="13"/>
      <c r="J23" s="13"/>
      <c r="K23" s="13"/>
      <c r="L23" s="13"/>
      <c r="M23" s="13"/>
      <c r="N23" s="13"/>
      <c r="O23" s="13"/>
      <c r="P23" s="13"/>
      <c r="Q23" s="13"/>
      <c r="R23" s="13"/>
      <c r="S23" s="13"/>
      <c r="T23" s="13"/>
      <c r="U23" s="13"/>
    </row>
    <row r="24" spans="1:21" ht="15.75" x14ac:dyDescent="0.25">
      <c r="A24" s="13"/>
      <c r="B24" s="99" t="s">
        <v>72</v>
      </c>
      <c r="C24" s="98" t="e">
        <f>IF('[1]Annexe 3 - Demande (détails)'!$H$6=0,0,SUMIF('[1]Annexe 3 - Demande (détails)'!$G$14:$U$14,'Annexe 2 - Demande (sommaire)'!$C$14,'[1]Annexe 3 - Demande (détails)'!G152:U152))-IF('[1]Annexe 3 - Demande (détails)'!$H$6=0,0,+C19)</f>
        <v>#DIV/0!</v>
      </c>
      <c r="D24" s="34"/>
      <c r="E24" s="34"/>
      <c r="F24" s="34"/>
      <c r="G24" s="13"/>
      <c r="H24" s="13"/>
      <c r="I24" s="13"/>
      <c r="J24" s="13"/>
      <c r="K24" s="13"/>
      <c r="L24" s="13"/>
      <c r="M24" s="13"/>
      <c r="N24" s="13"/>
      <c r="O24" s="13"/>
      <c r="P24" s="13"/>
      <c r="Q24" s="13"/>
      <c r="R24" s="13"/>
      <c r="S24" s="13"/>
      <c r="T24" s="13"/>
      <c r="U24" s="13"/>
    </row>
    <row r="25" spans="1:21" ht="15.75" x14ac:dyDescent="0.25">
      <c r="A25" s="13"/>
      <c r="B25" s="99" t="s">
        <v>71</v>
      </c>
      <c r="C25" s="98" t="e">
        <f>IF('[1]Annexe 3 - Demande (détails)'!$H$6=0,0,SUMIF('[1]Annexe 3 - Demande (détails)'!$G$14:$U$14,'Annexe 2 - Demande (sommaire)'!$C$14,'[1]Annexe 3 - Demande (détails)'!G153:U153))-IF('[1]Annexe 3 - Demande (détails)'!$H$6=0,0,+C20)</f>
        <v>#DIV/0!</v>
      </c>
      <c r="D25" s="34"/>
      <c r="E25" s="34"/>
      <c r="F25" s="34"/>
      <c r="G25" s="13"/>
      <c r="H25" s="13"/>
      <c r="I25" s="13"/>
      <c r="J25" s="13"/>
      <c r="K25" s="13"/>
      <c r="L25" s="13"/>
      <c r="M25" s="13"/>
      <c r="N25" s="13"/>
      <c r="O25" s="13"/>
      <c r="P25" s="13"/>
      <c r="Q25" s="13"/>
      <c r="R25" s="13"/>
      <c r="S25" s="13"/>
      <c r="T25" s="13"/>
      <c r="U25" s="13"/>
    </row>
    <row r="26" spans="1:21" ht="28.5" customHeight="1" x14ac:dyDescent="0.25">
      <c r="A26" s="13"/>
      <c r="B26" s="100" t="s">
        <v>70</v>
      </c>
      <c r="C26" s="101" t="e">
        <f>IF('[1]Annexe 3 - Demande (détails)'!$H$6=0,0,SUMIF('[1]Annexe 3 - Demande (détails)'!$G$14:$U$14,'Annexe 2 - Demande (sommaire)'!$C$14,'[1]Annexe 3 - Demande (détails)'!G154:U154))-IF('[1]Annexe 3 - Demande (détails)'!$H$6=0,0,+C21)</f>
        <v>#DIV/0!</v>
      </c>
      <c r="D26" s="34"/>
      <c r="E26" s="34"/>
      <c r="F26" s="34"/>
      <c r="G26" s="13"/>
      <c r="H26" s="13"/>
      <c r="I26" s="13"/>
      <c r="J26" s="13"/>
      <c r="K26" s="13"/>
      <c r="L26" s="13"/>
      <c r="M26" s="13"/>
      <c r="N26" s="13"/>
      <c r="O26" s="13"/>
      <c r="P26" s="13"/>
      <c r="Q26" s="13"/>
      <c r="R26" s="13"/>
      <c r="S26" s="13"/>
      <c r="T26" s="13"/>
      <c r="U26" s="13"/>
    </row>
    <row r="27" spans="1:21" ht="28.5" customHeight="1" x14ac:dyDescent="0.25">
      <c r="A27" s="13"/>
      <c r="B27" s="102" t="s">
        <v>69</v>
      </c>
      <c r="C27" s="103">
        <f>SUMIF('[1]Annexe 3 - Demande (détails)'!$G$14:$U$14,'Annexe 2 - Demande (sommaire)'!$C$14,'[1]Annexe 3 - Demande (détails)'!G160:U160)</f>
        <v>0</v>
      </c>
      <c r="D27" s="34"/>
      <c r="E27" s="34"/>
      <c r="F27" s="34"/>
      <c r="G27" s="13"/>
      <c r="H27" s="13"/>
      <c r="I27" s="13"/>
      <c r="J27" s="13"/>
      <c r="K27" s="13"/>
      <c r="L27" s="13"/>
      <c r="M27" s="13"/>
      <c r="N27" s="13"/>
      <c r="O27" s="13"/>
      <c r="P27" s="13"/>
      <c r="Q27" s="13"/>
      <c r="R27" s="13"/>
      <c r="S27" s="13"/>
      <c r="T27" s="13"/>
      <c r="U27" s="13"/>
    </row>
    <row r="28" spans="1:21" ht="15.75" x14ac:dyDescent="0.25">
      <c r="A28" s="13"/>
      <c r="B28" s="99" t="s">
        <v>68</v>
      </c>
      <c r="C28" s="98" t="e">
        <f>C21+C26+C27</f>
        <v>#DIV/0!</v>
      </c>
      <c r="D28" s="34"/>
      <c r="E28" s="34"/>
      <c r="F28" s="34"/>
      <c r="G28" s="13"/>
      <c r="H28" s="13"/>
      <c r="I28" s="13"/>
      <c r="J28" s="13"/>
      <c r="K28" s="13"/>
      <c r="L28" s="13"/>
      <c r="M28" s="13"/>
      <c r="N28" s="13"/>
      <c r="O28" s="13"/>
      <c r="P28" s="13"/>
      <c r="Q28" s="13"/>
      <c r="R28" s="13"/>
      <c r="S28" s="13"/>
      <c r="T28" s="13"/>
      <c r="U28" s="13"/>
    </row>
    <row r="29" spans="1:21" ht="15.75" thickBot="1" x14ac:dyDescent="0.3">
      <c r="A29" s="13"/>
      <c r="B29" s="13"/>
      <c r="C29" s="13"/>
      <c r="D29" s="13"/>
      <c r="E29" s="13"/>
      <c r="F29" s="13"/>
      <c r="G29" s="13"/>
      <c r="H29" s="13"/>
      <c r="I29" s="13"/>
      <c r="J29" s="13"/>
      <c r="K29" s="13"/>
      <c r="L29" s="13"/>
      <c r="M29" s="13"/>
      <c r="N29" s="13"/>
      <c r="O29" s="13"/>
      <c r="P29" s="13"/>
      <c r="Q29" s="13"/>
      <c r="R29" s="13"/>
      <c r="S29" s="13"/>
      <c r="T29" s="13"/>
      <c r="U29" s="13"/>
    </row>
    <row r="30" spans="1:21" ht="42" customHeight="1" thickBot="1" x14ac:dyDescent="0.3">
      <c r="A30" s="41" t="s">
        <v>9</v>
      </c>
      <c r="B30" s="42" t="s">
        <v>67</v>
      </c>
      <c r="C30" s="233" t="s">
        <v>66</v>
      </c>
      <c r="D30" s="235" t="s">
        <v>65</v>
      </c>
      <c r="E30" s="236"/>
      <c r="F30" s="104"/>
      <c r="G30" s="43"/>
      <c r="H30" s="43"/>
      <c r="I30" s="43"/>
      <c r="J30" s="43"/>
      <c r="K30" s="43"/>
      <c r="L30" s="43"/>
      <c r="M30" s="13"/>
      <c r="N30" s="13"/>
      <c r="O30" s="13"/>
      <c r="P30" s="13"/>
      <c r="Q30" s="13"/>
      <c r="R30" s="13"/>
      <c r="S30" s="13"/>
      <c r="T30" s="13"/>
      <c r="U30" s="13"/>
    </row>
    <row r="31" spans="1:21" ht="30" customHeight="1" thickBot="1" x14ac:dyDescent="0.3">
      <c r="A31" s="43"/>
      <c r="B31" s="44"/>
      <c r="C31" s="234"/>
      <c r="D31" s="45" t="s">
        <v>64</v>
      </c>
      <c r="E31" s="46" t="s">
        <v>63</v>
      </c>
      <c r="F31" s="43"/>
      <c r="G31" s="43"/>
      <c r="H31" s="43"/>
      <c r="I31" s="43"/>
      <c r="J31" s="43"/>
      <c r="K31" s="43"/>
      <c r="L31" s="43"/>
      <c r="M31" s="13"/>
      <c r="N31" s="13"/>
      <c r="O31" s="13"/>
      <c r="P31" s="13"/>
      <c r="Q31" s="13"/>
      <c r="R31" s="13"/>
      <c r="S31" s="13"/>
      <c r="T31" s="13"/>
      <c r="U31" s="13"/>
    </row>
    <row r="32" spans="1:21" ht="21" customHeight="1" thickBot="1" x14ac:dyDescent="0.3">
      <c r="A32" s="47"/>
      <c r="B32" s="48" t="s">
        <v>62</v>
      </c>
      <c r="C32" s="5"/>
      <c r="D32" s="5">
        <v>12500</v>
      </c>
      <c r="E32" s="49"/>
      <c r="F32" s="47"/>
      <c r="G32" s="47"/>
      <c r="H32" s="47"/>
      <c r="I32" s="47"/>
      <c r="J32" s="47"/>
      <c r="K32" s="47"/>
      <c r="L32" s="47"/>
    </row>
    <row r="33" spans="1:21" ht="20.25" customHeight="1" thickBot="1" x14ac:dyDescent="0.3">
      <c r="A33" s="43"/>
      <c r="B33" s="4" t="s">
        <v>61</v>
      </c>
      <c r="C33" s="5">
        <f>'[1]Annexe 3 - Demande (détails)'!G161</f>
        <v>0</v>
      </c>
      <c r="D33" s="5"/>
      <c r="E33" s="50" t="s">
        <v>60</v>
      </c>
      <c r="F33" s="43"/>
      <c r="G33" s="43"/>
      <c r="H33" s="43"/>
      <c r="I33" s="43"/>
      <c r="J33" s="43"/>
      <c r="K33" s="43"/>
      <c r="L33" s="43"/>
      <c r="M33" s="13"/>
      <c r="N33" s="13"/>
      <c r="O33" s="13"/>
      <c r="P33" s="13"/>
      <c r="Q33" s="13"/>
      <c r="R33" s="13"/>
      <c r="S33" s="13"/>
      <c r="T33" s="13"/>
      <c r="U33" s="13"/>
    </row>
    <row r="34" spans="1:21" ht="20.25" customHeight="1" thickBot="1" x14ac:dyDescent="0.3">
      <c r="A34" s="43"/>
      <c r="B34" s="6" t="s">
        <v>59</v>
      </c>
      <c r="C34" s="5">
        <f>'[1]Annexe 3 - Demande (détails)'!H161</f>
        <v>0</v>
      </c>
      <c r="D34" s="5"/>
      <c r="E34" s="51"/>
      <c r="F34" s="43"/>
      <c r="G34" s="43"/>
      <c r="H34" s="43"/>
      <c r="I34" s="43"/>
      <c r="J34" s="43"/>
      <c r="K34" s="43"/>
      <c r="L34" s="43"/>
      <c r="M34" s="13"/>
      <c r="N34" s="13"/>
      <c r="O34" s="13"/>
      <c r="P34" s="13"/>
      <c r="Q34" s="13"/>
      <c r="R34" s="13"/>
      <c r="S34" s="13"/>
      <c r="T34" s="13"/>
      <c r="U34" s="13"/>
    </row>
    <row r="35" spans="1:21" ht="20.25" customHeight="1" thickBot="1" x14ac:dyDescent="0.3">
      <c r="A35" s="43"/>
      <c r="B35" s="6" t="s">
        <v>58</v>
      </c>
      <c r="C35" s="5">
        <f>'[1]Annexe 3 - Demande (détails)'!J161</f>
        <v>0</v>
      </c>
      <c r="D35" s="5"/>
      <c r="E35" s="51"/>
      <c r="F35" s="43"/>
      <c r="G35" s="43"/>
      <c r="H35" s="43"/>
      <c r="I35" s="43"/>
      <c r="J35" s="43"/>
      <c r="K35" s="43"/>
      <c r="L35" s="43"/>
      <c r="M35" s="13"/>
      <c r="N35" s="13"/>
      <c r="O35" s="13"/>
      <c r="P35" s="13"/>
      <c r="Q35" s="13"/>
      <c r="R35" s="13"/>
      <c r="S35" s="13"/>
      <c r="T35" s="13"/>
      <c r="U35" s="13"/>
    </row>
    <row r="36" spans="1:21" ht="20.25" customHeight="1" thickBot="1" x14ac:dyDescent="0.3">
      <c r="A36" s="43"/>
      <c r="B36" s="6" t="s">
        <v>57</v>
      </c>
      <c r="C36" s="5">
        <f>'[1]Annexe 3 - Demande (détails)'!K161</f>
        <v>0</v>
      </c>
      <c r="D36" s="5"/>
      <c r="E36" s="51"/>
      <c r="F36" s="43"/>
      <c r="G36" s="43"/>
      <c r="H36" s="43"/>
      <c r="I36" s="43"/>
      <c r="J36" s="43"/>
      <c r="K36" s="43"/>
      <c r="L36" s="43"/>
      <c r="M36" s="13"/>
      <c r="N36" s="13"/>
      <c r="O36" s="13"/>
      <c r="P36" s="13"/>
      <c r="Q36" s="13"/>
      <c r="R36" s="13"/>
      <c r="S36" s="13"/>
      <c r="T36" s="13"/>
      <c r="U36" s="13"/>
    </row>
    <row r="37" spans="1:21" ht="20.25" customHeight="1" thickBot="1" x14ac:dyDescent="0.3">
      <c r="A37" s="43"/>
      <c r="B37" s="6" t="s">
        <v>56</v>
      </c>
      <c r="C37" s="5">
        <f>'[1]Annexe 3 - Demande (détails)'!M161</f>
        <v>0</v>
      </c>
      <c r="D37" s="5"/>
      <c r="E37" s="51"/>
      <c r="F37" s="43"/>
      <c r="G37" s="43"/>
      <c r="H37" s="43"/>
      <c r="I37" s="43"/>
      <c r="J37" s="43"/>
      <c r="K37" s="43"/>
      <c r="L37" s="43"/>
      <c r="M37" s="13"/>
      <c r="N37" s="13"/>
      <c r="O37" s="13"/>
      <c r="P37" s="13"/>
      <c r="Q37" s="13"/>
      <c r="R37" s="13"/>
      <c r="S37" s="13"/>
      <c r="T37" s="13"/>
      <c r="U37" s="13"/>
    </row>
    <row r="38" spans="1:21" ht="20.25" customHeight="1" thickBot="1" x14ac:dyDescent="0.3">
      <c r="A38" s="43"/>
      <c r="B38" s="6" t="s">
        <v>55</v>
      </c>
      <c r="C38" s="5">
        <f>'[1]Annexe 3 - Demande (détails)'!N161</f>
        <v>0</v>
      </c>
      <c r="D38" s="5"/>
      <c r="E38" s="51"/>
      <c r="F38" s="43"/>
      <c r="G38" s="43"/>
      <c r="H38" s="43"/>
      <c r="I38" s="43"/>
      <c r="J38" s="43"/>
      <c r="K38" s="43"/>
      <c r="L38" s="43"/>
      <c r="M38" s="13"/>
      <c r="N38" s="13"/>
      <c r="O38" s="13"/>
      <c r="P38" s="13"/>
      <c r="Q38" s="13"/>
      <c r="R38" s="13"/>
      <c r="S38" s="13"/>
      <c r="T38" s="13"/>
      <c r="U38" s="13"/>
    </row>
    <row r="39" spans="1:21" ht="20.25" customHeight="1" thickBot="1" x14ac:dyDescent="0.3">
      <c r="A39" s="43"/>
      <c r="B39" s="6" t="s">
        <v>54</v>
      </c>
      <c r="C39" s="5">
        <f>'[1]Annexe 3 - Demande (détails)'!P161</f>
        <v>0</v>
      </c>
      <c r="D39" s="7"/>
      <c r="E39" s="52" t="s">
        <v>53</v>
      </c>
      <c r="F39" s="43"/>
      <c r="G39" s="43"/>
      <c r="H39" s="43"/>
      <c r="I39" s="43"/>
      <c r="J39" s="43"/>
      <c r="K39" s="43"/>
      <c r="L39" s="43"/>
      <c r="M39" s="13"/>
      <c r="N39" s="13"/>
      <c r="O39" s="13"/>
      <c r="P39" s="13"/>
      <c r="Q39" s="13"/>
      <c r="R39" s="13"/>
      <c r="S39" s="13"/>
      <c r="T39" s="13"/>
      <c r="U39" s="13"/>
    </row>
    <row r="40" spans="1:21" ht="20.25" customHeight="1" thickBot="1" x14ac:dyDescent="0.3">
      <c r="A40" s="43"/>
      <c r="B40" s="6" t="s">
        <v>52</v>
      </c>
      <c r="C40" s="5">
        <f>'[1]Annexe 3 - Demande (détails)'!Q161</f>
        <v>0</v>
      </c>
      <c r="D40" s="7"/>
      <c r="E40" s="51"/>
      <c r="F40" s="43"/>
      <c r="G40" s="43"/>
      <c r="H40" s="43"/>
      <c r="I40" s="43"/>
      <c r="J40" s="43"/>
      <c r="K40" s="43"/>
      <c r="L40" s="43"/>
      <c r="M40" s="13"/>
      <c r="N40" s="13"/>
      <c r="O40" s="13"/>
      <c r="P40" s="13"/>
      <c r="Q40" s="13"/>
      <c r="R40" s="13"/>
      <c r="S40" s="13"/>
      <c r="T40" s="13"/>
      <c r="U40" s="13"/>
    </row>
    <row r="41" spans="1:21" ht="20.25" customHeight="1" thickBot="1" x14ac:dyDescent="0.3">
      <c r="A41" s="43"/>
      <c r="B41" s="6" t="s">
        <v>51</v>
      </c>
      <c r="C41" s="5">
        <f>'[1]Annexe 3 - Demande (détails)'!S161</f>
        <v>0</v>
      </c>
      <c r="D41" s="7"/>
      <c r="E41" s="51"/>
      <c r="F41" s="43"/>
      <c r="G41" s="43"/>
      <c r="H41" s="43"/>
      <c r="I41" s="43"/>
      <c r="J41" s="43"/>
      <c r="K41" s="43"/>
      <c r="L41" s="43"/>
      <c r="M41" s="13"/>
      <c r="N41" s="13"/>
      <c r="O41" s="13"/>
      <c r="P41" s="13"/>
      <c r="Q41" s="13"/>
      <c r="R41" s="13"/>
      <c r="S41" s="13"/>
      <c r="T41" s="13"/>
      <c r="U41" s="13"/>
    </row>
    <row r="42" spans="1:21" ht="20.25" customHeight="1" thickBot="1" x14ac:dyDescent="0.3">
      <c r="A42" s="43"/>
      <c r="B42" s="6" t="s">
        <v>50</v>
      </c>
      <c r="C42" s="5">
        <f>'[1]Annexe 3 - Demande (détails)'!T161</f>
        <v>0</v>
      </c>
      <c r="D42" s="7"/>
      <c r="E42" s="51"/>
      <c r="F42" s="43"/>
      <c r="G42" s="43"/>
      <c r="H42" s="43"/>
      <c r="I42" s="43"/>
      <c r="J42" s="43"/>
      <c r="K42" s="43"/>
      <c r="L42" s="43"/>
      <c r="M42" s="13"/>
      <c r="N42" s="13"/>
      <c r="O42" s="13"/>
      <c r="P42" s="13"/>
      <c r="Q42" s="13"/>
      <c r="R42" s="13"/>
      <c r="S42" s="13"/>
      <c r="T42" s="13"/>
      <c r="U42" s="13"/>
    </row>
    <row r="43" spans="1:21" ht="20.25" customHeight="1" thickBot="1" x14ac:dyDescent="0.3">
      <c r="A43" s="43"/>
      <c r="B43" s="6"/>
      <c r="C43" s="5"/>
      <c r="D43" s="7"/>
      <c r="E43" s="51"/>
      <c r="F43" s="43"/>
      <c r="G43" s="43"/>
      <c r="H43" s="43"/>
      <c r="I43" s="43"/>
      <c r="J43" s="43"/>
      <c r="K43" s="43"/>
      <c r="L43" s="43"/>
      <c r="M43" s="13"/>
      <c r="N43" s="13"/>
      <c r="O43" s="13"/>
      <c r="P43" s="13"/>
      <c r="Q43" s="13"/>
      <c r="R43" s="13"/>
      <c r="S43" s="13"/>
      <c r="T43" s="13"/>
      <c r="U43" s="13"/>
    </row>
    <row r="44" spans="1:21" ht="26.25" customHeight="1" thickBot="1" x14ac:dyDescent="0.3">
      <c r="A44" s="43"/>
      <c r="B44" s="8" t="s">
        <v>14</v>
      </c>
      <c r="C44" s="9">
        <f>SUM(C33:C42)</f>
        <v>0</v>
      </c>
      <c r="D44" s="9">
        <f>SUM(E47)</f>
        <v>12500</v>
      </c>
      <c r="E44" s="53"/>
      <c r="F44" s="43"/>
      <c r="G44" s="43"/>
      <c r="H44" s="43"/>
      <c r="I44" s="43"/>
      <c r="J44" s="43"/>
      <c r="K44" s="43"/>
      <c r="L44" s="43"/>
      <c r="M44" s="13"/>
      <c r="N44" s="13"/>
      <c r="O44" s="13"/>
      <c r="P44" s="13"/>
      <c r="Q44" s="13"/>
      <c r="R44" s="13"/>
      <c r="S44" s="13"/>
      <c r="T44" s="13"/>
      <c r="U44" s="13"/>
    </row>
    <row r="45" spans="1:21" ht="15.75" customHeight="1" x14ac:dyDescent="0.25">
      <c r="A45" s="13"/>
      <c r="B45" s="237" t="s">
        <v>49</v>
      </c>
      <c r="C45" s="238"/>
      <c r="D45" s="238"/>
      <c r="E45" s="105" t="s">
        <v>48</v>
      </c>
      <c r="F45" s="43"/>
      <c r="G45" s="43"/>
      <c r="H45" s="43"/>
      <c r="I45" s="43"/>
      <c r="J45" s="43"/>
      <c r="K45" s="43"/>
      <c r="L45" s="43"/>
      <c r="M45" s="13"/>
      <c r="N45" s="13"/>
      <c r="O45" s="13"/>
      <c r="P45" s="13"/>
      <c r="Q45" s="13"/>
      <c r="R45" s="13"/>
      <c r="S45" s="13"/>
      <c r="T45" s="13"/>
      <c r="U45" s="13"/>
    </row>
    <row r="46" spans="1:21" ht="15.75" x14ac:dyDescent="0.25">
      <c r="A46" s="13"/>
      <c r="B46" s="68"/>
      <c r="C46" s="69"/>
      <c r="D46" s="69"/>
      <c r="E46" s="106"/>
      <c r="F46" s="43"/>
      <c r="G46" s="43"/>
      <c r="H46" s="43"/>
      <c r="I46" s="43"/>
      <c r="J46" s="43"/>
      <c r="K46" s="43"/>
      <c r="L46" s="43"/>
      <c r="M46" s="13"/>
      <c r="N46" s="13"/>
      <c r="O46" s="13"/>
      <c r="P46" s="13"/>
      <c r="Q46" s="13"/>
      <c r="R46" s="13"/>
      <c r="S46" s="13"/>
      <c r="T46" s="13"/>
      <c r="U46" s="13"/>
    </row>
    <row r="47" spans="1:21" ht="16.5" thickBot="1" x14ac:dyDescent="0.3">
      <c r="A47" s="13"/>
      <c r="B47" s="70"/>
      <c r="C47" s="71"/>
      <c r="D47" s="71"/>
      <c r="E47" s="107">
        <f>D32+D34+D35+D36+D37+D38+D39+D40+D41+D42</f>
        <v>12500</v>
      </c>
      <c r="F47" s="43"/>
      <c r="G47" s="43"/>
      <c r="H47" s="43"/>
      <c r="I47" s="43"/>
      <c r="J47" s="43"/>
      <c r="K47" s="43"/>
      <c r="L47" s="43"/>
      <c r="M47" s="13"/>
      <c r="N47" s="13"/>
      <c r="O47" s="13"/>
      <c r="P47" s="13"/>
      <c r="Q47" s="13"/>
      <c r="R47" s="13"/>
      <c r="S47" s="13"/>
      <c r="T47" s="13"/>
      <c r="U47" s="13"/>
    </row>
    <row r="48" spans="1:21" ht="15" x14ac:dyDescent="0.25">
      <c r="A48" s="13"/>
      <c r="B48" s="43"/>
      <c r="C48" s="43"/>
      <c r="D48" s="43"/>
      <c r="E48" s="43"/>
      <c r="F48" s="43"/>
      <c r="G48" s="43"/>
      <c r="H48" s="43"/>
      <c r="I48" s="43"/>
      <c r="J48" s="43"/>
      <c r="K48" s="43"/>
      <c r="L48" s="43"/>
      <c r="M48" s="13"/>
      <c r="N48" s="13"/>
      <c r="O48" s="13"/>
      <c r="P48" s="13"/>
      <c r="Q48" s="13"/>
      <c r="R48" s="13"/>
      <c r="S48" s="13"/>
      <c r="T48" s="13"/>
      <c r="U48" s="13"/>
    </row>
    <row r="49" spans="1:21" ht="15" x14ac:dyDescent="0.25">
      <c r="A49" s="35" t="s">
        <v>15</v>
      </c>
      <c r="B49" s="108" t="s">
        <v>47</v>
      </c>
      <c r="C49" s="109"/>
      <c r="D49" s="109"/>
      <c r="E49" s="109"/>
      <c r="F49" s="109"/>
      <c r="G49" s="43"/>
      <c r="H49" s="43"/>
      <c r="I49" s="43"/>
      <c r="J49" s="43"/>
      <c r="K49" s="43"/>
      <c r="L49" s="43"/>
      <c r="M49" s="13"/>
      <c r="N49" s="13"/>
      <c r="O49" s="13"/>
      <c r="P49" s="13"/>
      <c r="Q49" s="13"/>
      <c r="R49" s="13"/>
      <c r="S49" s="13"/>
      <c r="T49" s="13"/>
      <c r="U49" s="13"/>
    </row>
    <row r="50" spans="1:21" ht="15" x14ac:dyDescent="0.25">
      <c r="A50" s="13"/>
      <c r="B50" s="110" t="s">
        <v>46</v>
      </c>
      <c r="C50" s="109"/>
      <c r="D50" s="109"/>
      <c r="E50" s="109"/>
      <c r="F50" s="109"/>
      <c r="G50" s="43"/>
      <c r="H50" s="43"/>
      <c r="I50" s="43"/>
      <c r="J50" s="43"/>
      <c r="K50" s="43"/>
      <c r="L50" s="43"/>
      <c r="M50" s="13"/>
      <c r="N50" s="13"/>
      <c r="O50" s="13"/>
      <c r="P50" s="13"/>
      <c r="Q50" s="13"/>
      <c r="R50" s="13"/>
      <c r="S50" s="13"/>
      <c r="T50" s="13"/>
      <c r="U50" s="13"/>
    </row>
    <row r="51" spans="1:21" ht="15" x14ac:dyDescent="0.25">
      <c r="A51" s="13"/>
      <c r="B51" s="111" t="s">
        <v>45</v>
      </c>
      <c r="C51" s="109"/>
      <c r="D51" s="109"/>
      <c r="E51" s="109"/>
      <c r="F51" s="109"/>
      <c r="G51" s="43"/>
      <c r="H51" s="43"/>
      <c r="I51" s="43"/>
      <c r="J51" s="43"/>
      <c r="K51" s="43"/>
      <c r="L51" s="43"/>
      <c r="M51" s="13"/>
      <c r="N51" s="13"/>
      <c r="O51" s="13"/>
      <c r="P51" s="13"/>
      <c r="Q51" s="13"/>
      <c r="R51" s="13"/>
      <c r="S51" s="13"/>
      <c r="T51" s="13"/>
      <c r="U51" s="13"/>
    </row>
    <row r="52" spans="1:21" ht="15" x14ac:dyDescent="0.25">
      <c r="A52" s="13"/>
      <c r="B52" s="37"/>
      <c r="C52" s="36"/>
      <c r="D52" s="36"/>
      <c r="E52" s="36"/>
      <c r="F52" s="36"/>
      <c r="G52" s="13"/>
      <c r="H52" s="13"/>
      <c r="I52" s="13"/>
      <c r="J52" s="13"/>
      <c r="K52" s="13"/>
      <c r="L52" s="13"/>
      <c r="M52" s="13"/>
      <c r="N52" s="13"/>
      <c r="O52" s="13"/>
      <c r="P52" s="13"/>
      <c r="Q52" s="13"/>
      <c r="R52" s="13"/>
      <c r="S52" s="13"/>
      <c r="T52" s="13"/>
      <c r="U52" s="13"/>
    </row>
    <row r="53" spans="1:21" ht="15" x14ac:dyDescent="0.25">
      <c r="A53" s="13"/>
      <c r="B53" s="1"/>
      <c r="C53" s="13"/>
      <c r="D53" s="1"/>
      <c r="E53" s="1"/>
      <c r="F53" s="13"/>
      <c r="G53" s="13"/>
      <c r="H53" s="13"/>
      <c r="I53" s="13"/>
      <c r="J53" s="13"/>
      <c r="K53" s="13"/>
      <c r="L53" s="13"/>
      <c r="M53" s="13"/>
      <c r="N53" s="13"/>
      <c r="O53" s="13"/>
      <c r="P53" s="13"/>
      <c r="Q53" s="13"/>
      <c r="R53" s="13"/>
      <c r="S53" s="13"/>
      <c r="T53" s="13"/>
      <c r="U53" s="13"/>
    </row>
    <row r="54" spans="1:21" ht="15" x14ac:dyDescent="0.25">
      <c r="A54" s="13"/>
      <c r="B54" s="122"/>
      <c r="C54" s="13"/>
      <c r="D54" s="122"/>
      <c r="E54" s="123"/>
      <c r="F54" s="38"/>
      <c r="G54" s="13"/>
      <c r="H54" s="13"/>
      <c r="I54" s="13"/>
      <c r="J54" s="13"/>
      <c r="K54" s="13"/>
      <c r="L54" s="13"/>
      <c r="M54" s="13"/>
      <c r="N54" s="13"/>
      <c r="O54" s="13"/>
      <c r="P54" s="13"/>
      <c r="Q54" s="13"/>
      <c r="R54" s="13"/>
      <c r="S54" s="13"/>
      <c r="T54" s="13"/>
      <c r="U54" s="13"/>
    </row>
    <row r="55" spans="1:21" ht="15" x14ac:dyDescent="0.25">
      <c r="A55" s="13"/>
      <c r="B55" s="39" t="s">
        <v>44</v>
      </c>
      <c r="C55" s="13"/>
      <c r="D55" s="39" t="s">
        <v>42</v>
      </c>
      <c r="E55" s="39" t="s">
        <v>16</v>
      </c>
      <c r="F55" s="39" t="s">
        <v>17</v>
      </c>
      <c r="G55" s="13"/>
      <c r="H55" s="13"/>
      <c r="I55" s="13"/>
      <c r="J55" s="13"/>
      <c r="K55" s="13"/>
      <c r="L55" s="13"/>
      <c r="M55" s="13"/>
      <c r="N55" s="13"/>
      <c r="O55" s="13"/>
      <c r="P55" s="13"/>
      <c r="Q55" s="13"/>
      <c r="R55" s="13"/>
      <c r="S55" s="13"/>
      <c r="T55" s="13"/>
      <c r="U55" s="13"/>
    </row>
    <row r="56" spans="1:21" ht="15" x14ac:dyDescent="0.25">
      <c r="A56" s="13"/>
      <c r="B56" s="13"/>
      <c r="C56" s="13"/>
      <c r="D56" s="13"/>
      <c r="E56" s="13"/>
      <c r="F56" s="13"/>
      <c r="G56" s="13"/>
      <c r="H56" s="13"/>
      <c r="I56" s="13"/>
      <c r="J56" s="13"/>
      <c r="K56" s="13"/>
      <c r="L56" s="13"/>
      <c r="M56" s="13"/>
      <c r="N56" s="13"/>
      <c r="O56" s="13"/>
      <c r="P56" s="13"/>
      <c r="Q56" s="13"/>
      <c r="R56" s="13"/>
      <c r="S56" s="13"/>
      <c r="T56" s="13"/>
      <c r="U56" s="13"/>
    </row>
    <row r="57" spans="1:21" ht="15" x14ac:dyDescent="0.25">
      <c r="A57" s="13"/>
      <c r="B57" s="13"/>
      <c r="C57" s="13"/>
      <c r="D57" s="1"/>
      <c r="E57" s="1"/>
      <c r="F57" s="13"/>
      <c r="G57" s="13"/>
      <c r="H57" s="13"/>
      <c r="I57" s="13"/>
      <c r="J57" s="13"/>
      <c r="K57" s="13"/>
      <c r="L57" s="13"/>
      <c r="M57" s="13"/>
      <c r="N57" s="13"/>
      <c r="O57" s="13"/>
      <c r="P57" s="13"/>
      <c r="Q57" s="13"/>
      <c r="R57" s="13"/>
      <c r="S57" s="13"/>
      <c r="T57" s="13"/>
      <c r="U57" s="13"/>
    </row>
    <row r="58" spans="1:21" ht="15" x14ac:dyDescent="0.25">
      <c r="A58" s="13"/>
      <c r="B58" s="122"/>
      <c r="C58" s="13"/>
      <c r="D58" s="122"/>
      <c r="E58" s="123"/>
      <c r="F58" s="38"/>
      <c r="G58" s="13"/>
      <c r="H58" s="13"/>
      <c r="I58" s="13"/>
      <c r="J58" s="13"/>
      <c r="K58" s="13"/>
      <c r="L58" s="13"/>
      <c r="M58" s="13"/>
      <c r="N58" s="13"/>
      <c r="O58" s="13"/>
      <c r="P58" s="13"/>
      <c r="Q58" s="13"/>
      <c r="R58" s="13"/>
      <c r="S58" s="13"/>
      <c r="T58" s="13"/>
      <c r="U58" s="13"/>
    </row>
    <row r="59" spans="1:21" ht="15" x14ac:dyDescent="0.25">
      <c r="A59" s="13"/>
      <c r="B59" s="39" t="s">
        <v>43</v>
      </c>
      <c r="C59" s="13"/>
      <c r="D59" s="39" t="s">
        <v>42</v>
      </c>
      <c r="E59" s="39" t="s">
        <v>16</v>
      </c>
      <c r="F59" s="39" t="s">
        <v>16</v>
      </c>
      <c r="G59" s="13"/>
      <c r="H59" s="13"/>
      <c r="I59" s="13"/>
      <c r="J59" s="13"/>
      <c r="K59" s="13"/>
      <c r="L59" s="13"/>
      <c r="M59" s="13"/>
      <c r="N59" s="13"/>
      <c r="O59" s="13"/>
      <c r="P59" s="13"/>
      <c r="Q59" s="13"/>
      <c r="R59" s="13"/>
      <c r="S59" s="13"/>
      <c r="T59" s="13"/>
      <c r="U59" s="13"/>
    </row>
    <row r="60" spans="1:21" ht="15" x14ac:dyDescent="0.25">
      <c r="A60" s="13"/>
      <c r="B60" s="13"/>
      <c r="C60" s="13"/>
      <c r="D60" s="13"/>
      <c r="E60" s="13"/>
      <c r="F60" s="13"/>
      <c r="G60" s="13"/>
      <c r="H60" s="13"/>
      <c r="I60" s="13"/>
      <c r="J60" s="13"/>
      <c r="K60" s="13"/>
      <c r="L60" s="13"/>
      <c r="M60" s="13"/>
      <c r="N60" s="13"/>
      <c r="O60" s="13"/>
      <c r="P60" s="13"/>
      <c r="Q60" s="13"/>
      <c r="R60" s="13"/>
      <c r="S60" s="13"/>
      <c r="T60" s="13"/>
      <c r="U60" s="13"/>
    </row>
    <row r="61" spans="1:21" ht="15" x14ac:dyDescent="0.25">
      <c r="A61" s="13"/>
      <c r="B61" s="1"/>
      <c r="C61" s="1"/>
      <c r="D61" s="1"/>
      <c r="E61" s="1"/>
      <c r="F61" s="13"/>
      <c r="G61" s="13"/>
      <c r="H61" s="13"/>
      <c r="I61" s="13"/>
      <c r="J61" s="13"/>
      <c r="K61" s="13"/>
      <c r="L61" s="13"/>
      <c r="M61" s="13"/>
      <c r="N61" s="13"/>
      <c r="O61" s="13"/>
      <c r="P61" s="13"/>
      <c r="Q61" s="13"/>
      <c r="R61" s="13"/>
      <c r="S61" s="13"/>
      <c r="T61" s="13"/>
      <c r="U61" s="13"/>
    </row>
    <row r="62" spans="1:21" ht="15" x14ac:dyDescent="0.25">
      <c r="A62" s="13"/>
      <c r="B62" s="1"/>
      <c r="C62" s="1"/>
      <c r="D62" s="1"/>
      <c r="E62" s="1"/>
      <c r="F62" s="13"/>
      <c r="G62" s="13"/>
      <c r="H62" s="13"/>
      <c r="I62" s="13"/>
      <c r="J62" s="13"/>
      <c r="K62" s="13"/>
      <c r="L62" s="13"/>
      <c r="M62" s="13"/>
      <c r="N62" s="13"/>
      <c r="O62" s="13"/>
      <c r="P62" s="13"/>
      <c r="Q62" s="13"/>
      <c r="R62" s="13"/>
      <c r="S62" s="13"/>
      <c r="T62" s="13"/>
      <c r="U62" s="13"/>
    </row>
    <row r="63" spans="1:21" ht="15" x14ac:dyDescent="0.25">
      <c r="A63" s="13"/>
      <c r="B63" s="13"/>
      <c r="C63" s="13"/>
      <c r="D63" s="13"/>
      <c r="E63" s="13"/>
      <c r="F63" s="13"/>
      <c r="G63" s="13"/>
      <c r="H63" s="13"/>
      <c r="I63" s="13"/>
      <c r="J63" s="13"/>
      <c r="K63" s="13"/>
      <c r="L63" s="13"/>
      <c r="M63" s="13"/>
      <c r="N63" s="13"/>
      <c r="O63" s="13"/>
      <c r="P63" s="13"/>
      <c r="Q63" s="13"/>
      <c r="R63" s="13"/>
      <c r="S63" s="13"/>
      <c r="T63" s="13"/>
      <c r="U63" s="13"/>
    </row>
    <row r="64" spans="1:21" ht="15" x14ac:dyDescent="0.25">
      <c r="A64" s="13"/>
      <c r="B64" s="13"/>
      <c r="C64" s="13"/>
      <c r="D64" s="13"/>
      <c r="E64" s="13"/>
      <c r="F64" s="13"/>
      <c r="G64" s="13"/>
      <c r="H64" s="13"/>
      <c r="I64" s="13"/>
      <c r="J64" s="13"/>
      <c r="K64" s="13"/>
      <c r="L64" s="13"/>
      <c r="M64" s="13"/>
      <c r="N64" s="13"/>
      <c r="O64" s="13"/>
      <c r="P64" s="13"/>
      <c r="Q64" s="13"/>
      <c r="R64" s="13"/>
      <c r="S64" s="13"/>
      <c r="T64" s="13"/>
      <c r="U64" s="13"/>
    </row>
    <row r="65" spans="1:21" ht="15" x14ac:dyDescent="0.25">
      <c r="A65" s="13"/>
      <c r="B65" s="13"/>
      <c r="C65" s="13"/>
      <c r="D65" s="13"/>
      <c r="E65" s="13"/>
      <c r="F65" s="13"/>
      <c r="G65" s="13"/>
      <c r="H65" s="13"/>
      <c r="I65" s="13"/>
      <c r="J65" s="13"/>
      <c r="K65" s="13"/>
      <c r="L65" s="13"/>
      <c r="M65" s="13"/>
      <c r="N65" s="13"/>
      <c r="O65" s="13"/>
      <c r="P65" s="13"/>
      <c r="Q65" s="13"/>
      <c r="R65" s="13"/>
      <c r="S65" s="13"/>
      <c r="T65" s="13"/>
      <c r="U65" s="13"/>
    </row>
    <row r="66" spans="1:21" ht="15" x14ac:dyDescent="0.25">
      <c r="A66" s="13"/>
      <c r="B66" s="13"/>
      <c r="C66" s="13"/>
      <c r="D66" s="13"/>
      <c r="E66" s="13"/>
      <c r="F66" s="13"/>
      <c r="G66" s="13"/>
      <c r="H66" s="13"/>
      <c r="I66" s="13"/>
      <c r="J66" s="13"/>
      <c r="K66" s="13"/>
      <c r="L66" s="13"/>
      <c r="M66" s="13"/>
      <c r="N66" s="13"/>
      <c r="O66" s="13"/>
      <c r="P66" s="13"/>
      <c r="Q66" s="13"/>
      <c r="R66" s="13"/>
      <c r="S66" s="13"/>
      <c r="T66" s="13"/>
      <c r="U66" s="13"/>
    </row>
    <row r="67" spans="1:21" ht="15" x14ac:dyDescent="0.25">
      <c r="A67" s="13"/>
      <c r="B67" s="13"/>
      <c r="C67" s="13"/>
      <c r="D67" s="13"/>
      <c r="E67" s="13"/>
      <c r="F67" s="13"/>
      <c r="G67" s="13"/>
      <c r="H67" s="13"/>
      <c r="I67" s="13"/>
      <c r="J67" s="13"/>
      <c r="K67" s="13"/>
      <c r="L67" s="13"/>
      <c r="M67" s="13"/>
      <c r="N67" s="13"/>
      <c r="O67" s="13"/>
      <c r="P67" s="13"/>
      <c r="Q67" s="13"/>
      <c r="R67" s="13"/>
      <c r="S67" s="13"/>
      <c r="T67" s="13"/>
      <c r="U67" s="13"/>
    </row>
    <row r="68" spans="1:21" ht="15" x14ac:dyDescent="0.25">
      <c r="A68" s="13"/>
      <c r="B68" s="13"/>
      <c r="C68" s="13"/>
      <c r="D68" s="13"/>
      <c r="E68" s="13"/>
      <c r="F68" s="13"/>
      <c r="G68" s="13"/>
      <c r="H68" s="13"/>
      <c r="I68" s="13"/>
      <c r="J68" s="13"/>
      <c r="K68" s="13"/>
      <c r="L68" s="13"/>
      <c r="M68" s="13"/>
      <c r="N68" s="13"/>
      <c r="O68" s="13"/>
      <c r="P68" s="13"/>
      <c r="Q68" s="13"/>
      <c r="R68" s="13"/>
      <c r="S68" s="13"/>
      <c r="T68" s="13"/>
      <c r="U68" s="13"/>
    </row>
    <row r="69" spans="1:21" ht="15" x14ac:dyDescent="0.25">
      <c r="A69" s="13"/>
      <c r="B69" s="13"/>
      <c r="C69" s="13"/>
      <c r="D69" s="13"/>
      <c r="E69" s="13"/>
      <c r="F69" s="13"/>
      <c r="G69" s="13"/>
      <c r="H69" s="13"/>
      <c r="I69" s="13"/>
      <c r="J69" s="13"/>
      <c r="K69" s="13"/>
      <c r="L69" s="13"/>
      <c r="M69" s="13"/>
      <c r="N69" s="13"/>
      <c r="O69" s="13"/>
      <c r="P69" s="13"/>
      <c r="Q69" s="13"/>
      <c r="R69" s="13"/>
      <c r="S69" s="13"/>
      <c r="T69" s="13"/>
      <c r="U69" s="13"/>
    </row>
    <row r="70" spans="1:21" ht="15" x14ac:dyDescent="0.25">
      <c r="A70" s="13"/>
      <c r="B70" s="13"/>
      <c r="C70" s="13"/>
      <c r="D70" s="13"/>
      <c r="E70" s="13"/>
      <c r="F70" s="13"/>
      <c r="G70" s="13"/>
      <c r="H70" s="13"/>
      <c r="I70" s="13"/>
      <c r="J70" s="13"/>
      <c r="K70" s="13"/>
      <c r="L70" s="13"/>
      <c r="M70" s="13"/>
      <c r="N70" s="13"/>
      <c r="O70" s="13"/>
      <c r="P70" s="13"/>
      <c r="Q70" s="13"/>
      <c r="R70" s="13"/>
      <c r="S70" s="13"/>
      <c r="T70" s="13"/>
      <c r="U70" s="13"/>
    </row>
    <row r="71" spans="1:21" ht="15" x14ac:dyDescent="0.25">
      <c r="A71" s="13"/>
      <c r="B71" s="13"/>
      <c r="C71" s="13"/>
      <c r="D71" s="13"/>
      <c r="E71" s="13"/>
      <c r="F71" s="13"/>
      <c r="G71" s="13"/>
      <c r="H71" s="13"/>
      <c r="I71" s="13"/>
      <c r="J71" s="13"/>
      <c r="K71" s="13"/>
      <c r="L71" s="13"/>
      <c r="M71" s="13"/>
      <c r="N71" s="13"/>
      <c r="O71" s="13"/>
      <c r="P71" s="13"/>
      <c r="Q71" s="13"/>
      <c r="R71" s="13"/>
      <c r="S71" s="13"/>
      <c r="T71" s="13"/>
      <c r="U71" s="13"/>
    </row>
    <row r="72" spans="1:21" ht="15" x14ac:dyDescent="0.25">
      <c r="A72" s="13"/>
      <c r="B72" s="13"/>
      <c r="C72" s="13"/>
      <c r="D72" s="13"/>
      <c r="E72" s="13"/>
      <c r="F72" s="13"/>
      <c r="G72" s="13"/>
      <c r="H72" s="13"/>
      <c r="I72" s="13"/>
      <c r="J72" s="13"/>
      <c r="K72" s="13"/>
      <c r="L72" s="13"/>
      <c r="M72" s="13"/>
      <c r="N72" s="13"/>
      <c r="O72" s="13"/>
      <c r="P72" s="13"/>
      <c r="Q72" s="13"/>
      <c r="R72" s="13"/>
      <c r="S72" s="13"/>
      <c r="T72" s="13"/>
      <c r="U72" s="13"/>
    </row>
    <row r="73" spans="1:21" ht="15" x14ac:dyDescent="0.25">
      <c r="A73" s="13"/>
      <c r="B73" s="13"/>
      <c r="C73" s="13"/>
      <c r="D73" s="13"/>
      <c r="E73" s="13"/>
      <c r="F73" s="13"/>
      <c r="G73" s="13"/>
      <c r="H73" s="13"/>
      <c r="I73" s="13"/>
      <c r="J73" s="13"/>
      <c r="K73" s="13"/>
      <c r="L73" s="13"/>
      <c r="M73" s="13"/>
      <c r="N73" s="13"/>
      <c r="O73" s="13"/>
      <c r="P73" s="13"/>
      <c r="Q73" s="13"/>
      <c r="R73" s="13"/>
      <c r="S73" s="13"/>
      <c r="T73" s="13"/>
      <c r="U73" s="13"/>
    </row>
    <row r="74" spans="1:21" ht="15" x14ac:dyDescent="0.25">
      <c r="A74" s="13"/>
      <c r="B74" s="13"/>
      <c r="C74" s="13"/>
      <c r="D74" s="13"/>
      <c r="E74" s="13"/>
      <c r="F74" s="13"/>
      <c r="G74" s="13"/>
      <c r="H74" s="13"/>
      <c r="I74" s="13"/>
      <c r="J74" s="13"/>
      <c r="K74" s="13"/>
      <c r="L74" s="13"/>
      <c r="M74" s="13"/>
      <c r="N74" s="13"/>
      <c r="O74" s="13"/>
      <c r="P74" s="13"/>
      <c r="Q74" s="13"/>
      <c r="R74" s="13"/>
      <c r="S74" s="13"/>
      <c r="T74" s="13"/>
      <c r="U74" s="13"/>
    </row>
    <row r="75" spans="1:21" ht="15" x14ac:dyDescent="0.25">
      <c r="A75" s="13"/>
      <c r="B75" s="13"/>
      <c r="C75" s="13"/>
      <c r="D75" s="13"/>
      <c r="E75" s="13"/>
      <c r="F75" s="13"/>
      <c r="G75" s="13"/>
      <c r="H75" s="13"/>
      <c r="I75" s="13"/>
      <c r="J75" s="13"/>
      <c r="K75" s="13"/>
      <c r="L75" s="13"/>
      <c r="M75" s="13"/>
      <c r="N75" s="13"/>
      <c r="O75" s="13"/>
      <c r="P75" s="13"/>
      <c r="Q75" s="13"/>
      <c r="R75" s="13"/>
      <c r="S75" s="13"/>
      <c r="T75" s="13"/>
      <c r="U75" s="13"/>
    </row>
    <row r="76" spans="1:21" ht="15" x14ac:dyDescent="0.25">
      <c r="A76" s="13"/>
      <c r="B76" s="13"/>
      <c r="C76" s="13"/>
      <c r="D76" s="13"/>
      <c r="E76" s="13"/>
      <c r="F76" s="13"/>
      <c r="G76" s="13"/>
      <c r="H76" s="13"/>
      <c r="I76" s="13"/>
      <c r="J76" s="13"/>
      <c r="K76" s="13"/>
      <c r="L76" s="13"/>
      <c r="M76" s="13"/>
      <c r="N76" s="13"/>
      <c r="O76" s="13"/>
      <c r="P76" s="13"/>
      <c r="Q76" s="13"/>
      <c r="R76" s="13"/>
      <c r="S76" s="13"/>
      <c r="T76" s="13"/>
      <c r="U76" s="13"/>
    </row>
    <row r="77" spans="1:21" ht="15" x14ac:dyDescent="0.25">
      <c r="A77" s="13"/>
      <c r="B77" s="13"/>
      <c r="C77" s="13"/>
      <c r="D77" s="13"/>
      <c r="E77" s="13"/>
      <c r="F77" s="13"/>
      <c r="G77" s="13"/>
      <c r="H77" s="13"/>
      <c r="I77" s="13"/>
      <c r="J77" s="13"/>
      <c r="K77" s="13"/>
      <c r="L77" s="13"/>
      <c r="M77" s="13"/>
      <c r="N77" s="13"/>
      <c r="O77" s="13"/>
      <c r="P77" s="13"/>
      <c r="Q77" s="13"/>
      <c r="R77" s="13"/>
      <c r="S77" s="13"/>
      <c r="T77" s="13"/>
      <c r="U77" s="13"/>
    </row>
    <row r="78" spans="1:21" ht="15" x14ac:dyDescent="0.25">
      <c r="A78" s="13"/>
      <c r="B78" s="13"/>
      <c r="C78" s="13"/>
      <c r="D78" s="13"/>
      <c r="E78" s="13"/>
      <c r="F78" s="13"/>
      <c r="G78" s="13"/>
      <c r="H78" s="13"/>
      <c r="I78" s="13"/>
      <c r="J78" s="13"/>
      <c r="K78" s="13"/>
      <c r="L78" s="13"/>
      <c r="M78" s="13"/>
      <c r="N78" s="13"/>
      <c r="O78" s="13"/>
      <c r="P78" s="13"/>
      <c r="Q78" s="13"/>
      <c r="R78" s="13"/>
      <c r="S78" s="13"/>
      <c r="T78" s="13"/>
      <c r="U78" s="13"/>
    </row>
    <row r="79" spans="1:21" ht="15" x14ac:dyDescent="0.25">
      <c r="A79" s="13"/>
      <c r="B79" s="13"/>
      <c r="C79" s="13"/>
      <c r="D79" s="13"/>
      <c r="E79" s="13"/>
      <c r="F79" s="13"/>
      <c r="G79" s="13"/>
      <c r="H79" s="13"/>
      <c r="I79" s="13"/>
      <c r="J79" s="13"/>
      <c r="K79" s="13"/>
      <c r="L79" s="13"/>
      <c r="M79" s="13"/>
      <c r="N79" s="13"/>
      <c r="O79" s="13"/>
      <c r="P79" s="13"/>
      <c r="Q79" s="13"/>
      <c r="R79" s="13"/>
      <c r="S79" s="13"/>
      <c r="T79" s="13"/>
      <c r="U79" s="13"/>
    </row>
    <row r="80" spans="1:21" ht="15" x14ac:dyDescent="0.25">
      <c r="A80" s="13"/>
      <c r="G80" s="13"/>
      <c r="H80" s="13"/>
      <c r="I80" s="13"/>
      <c r="J80" s="13"/>
      <c r="K80" s="13"/>
      <c r="L80" s="13"/>
      <c r="M80" s="13"/>
      <c r="N80" s="13"/>
      <c r="O80" s="13"/>
      <c r="P80" s="13"/>
      <c r="Q80" s="13"/>
      <c r="R80" s="13"/>
      <c r="S80" s="13"/>
      <c r="T80" s="13"/>
      <c r="U80" s="13"/>
    </row>
    <row r="81" spans="1:21" ht="15" x14ac:dyDescent="0.25">
      <c r="A81" s="13"/>
      <c r="G81" s="13"/>
      <c r="H81" s="13"/>
      <c r="I81" s="13"/>
      <c r="J81" s="13"/>
      <c r="K81" s="13"/>
      <c r="L81" s="13"/>
      <c r="M81" s="13"/>
      <c r="N81" s="13"/>
      <c r="O81" s="13"/>
      <c r="P81" s="13"/>
      <c r="Q81" s="13"/>
      <c r="R81" s="13"/>
      <c r="S81" s="13"/>
      <c r="T81" s="13"/>
      <c r="U81" s="13"/>
    </row>
    <row r="82" spans="1:21" ht="15" x14ac:dyDescent="0.25">
      <c r="A82" s="13"/>
      <c r="G82" s="13"/>
      <c r="H82" s="13"/>
      <c r="I82" s="13"/>
      <c r="J82" s="13"/>
      <c r="K82" s="13"/>
      <c r="L82" s="13"/>
      <c r="M82" s="13"/>
      <c r="N82" s="13"/>
      <c r="O82" s="13"/>
      <c r="P82" s="13"/>
      <c r="Q82" s="13"/>
      <c r="R82" s="13"/>
      <c r="S82" s="13"/>
      <c r="T82" s="13"/>
      <c r="U82" s="13"/>
    </row>
    <row r="83" spans="1:21" ht="15" x14ac:dyDescent="0.25">
      <c r="A83" s="13"/>
      <c r="G83" s="13"/>
      <c r="H83" s="13"/>
      <c r="I83" s="13"/>
      <c r="J83" s="13"/>
      <c r="K83" s="13"/>
      <c r="L83" s="13"/>
      <c r="M83" s="13"/>
      <c r="N83" s="13"/>
      <c r="O83" s="13"/>
      <c r="P83" s="13"/>
      <c r="Q83" s="13"/>
      <c r="R83" s="13"/>
      <c r="S83" s="13"/>
      <c r="T83" s="13"/>
      <c r="U83" s="13"/>
    </row>
    <row r="84" spans="1:21" ht="15" x14ac:dyDescent="0.25">
      <c r="A84" s="13"/>
      <c r="G84" s="13"/>
      <c r="H84" s="13"/>
      <c r="I84" s="13"/>
      <c r="J84" s="13"/>
      <c r="K84" s="13"/>
      <c r="L84" s="13"/>
      <c r="M84" s="13"/>
      <c r="N84" s="13"/>
      <c r="O84" s="13"/>
      <c r="P84" s="13"/>
      <c r="Q84" s="13"/>
      <c r="R84" s="13"/>
      <c r="S84" s="13"/>
      <c r="T84" s="13"/>
      <c r="U84" s="13"/>
    </row>
    <row r="85" spans="1:21" ht="15" x14ac:dyDescent="0.25">
      <c r="A85" s="13"/>
      <c r="G85" s="13"/>
      <c r="H85" s="13"/>
      <c r="I85" s="13"/>
      <c r="J85" s="13"/>
      <c r="K85" s="13"/>
      <c r="L85" s="13"/>
      <c r="M85" s="13"/>
      <c r="N85" s="13"/>
      <c r="O85" s="13"/>
      <c r="P85" s="13"/>
      <c r="Q85" s="13"/>
      <c r="R85" s="13"/>
      <c r="S85" s="13"/>
      <c r="T85" s="13"/>
      <c r="U85" s="13"/>
    </row>
    <row r="86" spans="1:21" ht="15" x14ac:dyDescent="0.25">
      <c r="A86" s="13"/>
      <c r="G86" s="13"/>
      <c r="H86" s="13"/>
      <c r="I86" s="13"/>
      <c r="J86" s="13"/>
      <c r="K86" s="13"/>
      <c r="L86" s="13"/>
      <c r="M86" s="13"/>
      <c r="N86" s="13"/>
      <c r="O86" s="13"/>
      <c r="P86" s="13"/>
      <c r="Q86" s="13"/>
      <c r="R86" s="13"/>
      <c r="S86" s="13"/>
      <c r="T86" s="13"/>
      <c r="U86" s="13"/>
    </row>
    <row r="87" spans="1:21" ht="15" x14ac:dyDescent="0.25">
      <c r="A87" s="13"/>
      <c r="G87" s="13"/>
      <c r="H87" s="13"/>
      <c r="I87" s="13"/>
      <c r="J87" s="13"/>
      <c r="K87" s="13"/>
      <c r="L87" s="13"/>
      <c r="M87" s="13"/>
      <c r="N87" s="13"/>
      <c r="O87" s="13"/>
      <c r="P87" s="13"/>
      <c r="Q87" s="13"/>
      <c r="R87" s="13"/>
      <c r="S87" s="13"/>
      <c r="T87" s="13"/>
      <c r="U87" s="13"/>
    </row>
    <row r="88" spans="1:21" ht="15" x14ac:dyDescent="0.25">
      <c r="A88" s="13"/>
      <c r="G88" s="13"/>
      <c r="H88" s="13"/>
      <c r="I88" s="13"/>
      <c r="J88" s="13"/>
      <c r="K88" s="13"/>
      <c r="L88" s="13"/>
      <c r="M88" s="13"/>
      <c r="N88" s="13"/>
      <c r="O88" s="13"/>
      <c r="P88" s="13"/>
      <c r="Q88" s="13"/>
      <c r="R88" s="13"/>
      <c r="S88" s="13"/>
      <c r="T88" s="13"/>
      <c r="U88" s="13"/>
    </row>
    <row r="89" spans="1:21" ht="15" x14ac:dyDescent="0.25">
      <c r="A89" s="13"/>
      <c r="G89" s="13"/>
      <c r="H89" s="13"/>
      <c r="I89" s="13"/>
      <c r="J89" s="13"/>
      <c r="K89" s="13"/>
      <c r="L89" s="13"/>
      <c r="M89" s="13"/>
      <c r="N89" s="13"/>
      <c r="O89" s="13"/>
      <c r="P89" s="13"/>
      <c r="Q89" s="13"/>
      <c r="R89" s="13"/>
      <c r="S89" s="13"/>
      <c r="T89" s="13"/>
      <c r="U89" s="13"/>
    </row>
    <row r="90" spans="1:21" ht="15" x14ac:dyDescent="0.25">
      <c r="A90" s="13"/>
      <c r="G90" s="13"/>
      <c r="H90" s="13"/>
      <c r="I90" s="13"/>
      <c r="J90" s="13"/>
      <c r="K90" s="13"/>
      <c r="L90" s="13"/>
      <c r="M90" s="13"/>
      <c r="N90" s="13"/>
      <c r="O90" s="13"/>
      <c r="P90" s="13"/>
      <c r="Q90" s="13"/>
      <c r="R90" s="13"/>
      <c r="S90" s="13"/>
      <c r="T90" s="13"/>
      <c r="U90" s="13"/>
    </row>
    <row r="91" spans="1:21" ht="15" x14ac:dyDescent="0.25">
      <c r="A91" s="13"/>
      <c r="G91" s="13"/>
      <c r="H91" s="13"/>
      <c r="I91" s="13"/>
      <c r="J91" s="13"/>
      <c r="K91" s="13"/>
      <c r="L91" s="13"/>
      <c r="M91" s="13"/>
      <c r="N91" s="13"/>
      <c r="O91" s="13"/>
      <c r="P91" s="13"/>
      <c r="Q91" s="13"/>
      <c r="R91" s="13"/>
      <c r="S91" s="13"/>
      <c r="T91" s="13"/>
      <c r="U91" s="13"/>
    </row>
    <row r="92" spans="1:21" ht="15" x14ac:dyDescent="0.25">
      <c r="A92" s="13"/>
      <c r="G92" s="13"/>
      <c r="H92" s="13"/>
      <c r="I92" s="13"/>
      <c r="J92" s="13"/>
      <c r="K92" s="13"/>
      <c r="L92" s="13"/>
      <c r="M92" s="13"/>
      <c r="N92" s="13"/>
      <c r="O92" s="13"/>
      <c r="P92" s="13"/>
      <c r="Q92" s="13"/>
      <c r="R92" s="13"/>
      <c r="S92" s="13"/>
      <c r="T92" s="13"/>
      <c r="U92" s="13"/>
    </row>
    <row r="93" spans="1:21" ht="15" x14ac:dyDescent="0.25">
      <c r="A93" s="13"/>
      <c r="G93" s="13"/>
      <c r="H93" s="13"/>
      <c r="I93" s="13"/>
      <c r="J93" s="13"/>
      <c r="K93" s="13"/>
      <c r="L93" s="13"/>
      <c r="M93" s="13"/>
      <c r="N93" s="13"/>
      <c r="O93" s="13"/>
      <c r="P93" s="13"/>
      <c r="Q93" s="13"/>
      <c r="R93" s="13"/>
      <c r="S93" s="13"/>
      <c r="T93" s="13"/>
      <c r="U93" s="13"/>
    </row>
    <row r="94" spans="1:21" ht="15" x14ac:dyDescent="0.25">
      <c r="A94" s="13"/>
      <c r="G94" s="13"/>
      <c r="H94" s="13"/>
      <c r="I94" s="13"/>
      <c r="J94" s="13"/>
      <c r="K94" s="13"/>
      <c r="L94" s="13"/>
      <c r="M94" s="13"/>
      <c r="N94" s="13"/>
      <c r="O94" s="13"/>
      <c r="P94" s="13"/>
      <c r="Q94" s="13"/>
      <c r="R94" s="13"/>
      <c r="S94" s="13"/>
      <c r="T94" s="13"/>
      <c r="U94" s="13"/>
    </row>
    <row r="95" spans="1:21" ht="15" x14ac:dyDescent="0.25">
      <c r="A95" s="13"/>
      <c r="G95" s="13"/>
      <c r="H95" s="13"/>
      <c r="I95" s="13"/>
      <c r="J95" s="13"/>
      <c r="K95" s="13"/>
      <c r="L95" s="13"/>
      <c r="M95" s="13"/>
      <c r="N95" s="13"/>
      <c r="O95" s="13"/>
      <c r="P95" s="13"/>
      <c r="Q95" s="13"/>
      <c r="R95" s="13"/>
      <c r="S95" s="13"/>
      <c r="T95" s="13"/>
      <c r="U95" s="13"/>
    </row>
    <row r="96" spans="1:21" ht="15" x14ac:dyDescent="0.25">
      <c r="A96" s="13"/>
      <c r="G96" s="13"/>
      <c r="H96" s="13"/>
      <c r="I96" s="13"/>
      <c r="J96" s="13"/>
      <c r="K96" s="13"/>
      <c r="L96" s="13"/>
      <c r="M96" s="13"/>
      <c r="N96" s="13"/>
      <c r="O96" s="13"/>
      <c r="P96" s="13"/>
      <c r="Q96" s="13"/>
      <c r="R96" s="13"/>
      <c r="S96" s="13"/>
      <c r="T96" s="13"/>
      <c r="U96" s="13"/>
    </row>
    <row r="97" spans="1:21" ht="15" x14ac:dyDescent="0.25">
      <c r="A97" s="13"/>
      <c r="G97" s="13"/>
      <c r="H97" s="13"/>
      <c r="I97" s="13"/>
      <c r="J97" s="13"/>
      <c r="K97" s="13"/>
      <c r="L97" s="13"/>
      <c r="M97" s="13"/>
      <c r="N97" s="13"/>
      <c r="O97" s="13"/>
      <c r="P97" s="13"/>
      <c r="Q97" s="13"/>
      <c r="R97" s="13"/>
      <c r="S97" s="13"/>
      <c r="T97" s="13"/>
      <c r="U97" s="13"/>
    </row>
    <row r="98" spans="1:21" ht="15" x14ac:dyDescent="0.25">
      <c r="A98" s="13"/>
      <c r="G98" s="13"/>
      <c r="H98" s="13"/>
      <c r="I98" s="13"/>
      <c r="J98" s="13"/>
      <c r="K98" s="13"/>
      <c r="L98" s="13"/>
      <c r="M98" s="13"/>
      <c r="N98" s="13"/>
      <c r="O98" s="13"/>
      <c r="P98" s="13"/>
      <c r="Q98" s="13"/>
      <c r="R98" s="13"/>
      <c r="S98" s="13"/>
      <c r="T98" s="13"/>
      <c r="U98" s="13"/>
    </row>
    <row r="99" spans="1:21" ht="15" x14ac:dyDescent="0.25">
      <c r="A99" s="13"/>
      <c r="G99" s="13"/>
      <c r="H99" s="13"/>
      <c r="I99" s="13"/>
      <c r="J99" s="13"/>
      <c r="K99" s="13"/>
      <c r="L99" s="13"/>
      <c r="M99" s="13"/>
      <c r="N99" s="13"/>
      <c r="O99" s="13"/>
      <c r="P99" s="13"/>
      <c r="Q99" s="13"/>
      <c r="R99" s="13"/>
      <c r="S99" s="13"/>
      <c r="T99" s="13"/>
      <c r="U99" s="13"/>
    </row>
    <row r="100" spans="1:21" ht="15" x14ac:dyDescent="0.25">
      <c r="A100" s="13"/>
      <c r="G100" s="13"/>
      <c r="H100" s="13"/>
      <c r="I100" s="13"/>
      <c r="J100" s="13"/>
      <c r="K100" s="13"/>
      <c r="L100" s="13"/>
      <c r="M100" s="13"/>
      <c r="N100" s="13"/>
      <c r="O100" s="13"/>
      <c r="P100" s="13"/>
      <c r="Q100" s="13"/>
      <c r="R100" s="13"/>
      <c r="S100" s="13"/>
      <c r="T100" s="13"/>
      <c r="U100" s="13"/>
    </row>
    <row r="101" spans="1:21" ht="15" x14ac:dyDescent="0.25">
      <c r="A101" s="13"/>
      <c r="G101" s="13"/>
      <c r="H101" s="13"/>
      <c r="I101" s="13"/>
      <c r="J101" s="13"/>
      <c r="K101" s="13"/>
      <c r="L101" s="13"/>
      <c r="M101" s="13"/>
      <c r="N101" s="13"/>
      <c r="O101" s="13"/>
      <c r="P101" s="13"/>
      <c r="Q101" s="13"/>
      <c r="R101" s="13"/>
      <c r="S101" s="13"/>
      <c r="T101" s="13"/>
      <c r="U101" s="13"/>
    </row>
    <row r="102" spans="1:21" ht="15" x14ac:dyDescent="0.25">
      <c r="A102" s="13"/>
      <c r="G102" s="13"/>
      <c r="H102" s="13"/>
      <c r="I102" s="13"/>
      <c r="J102" s="13"/>
      <c r="K102" s="13"/>
      <c r="L102" s="13"/>
      <c r="M102" s="13"/>
      <c r="N102" s="13"/>
      <c r="O102" s="13"/>
      <c r="P102" s="13"/>
      <c r="Q102" s="13"/>
      <c r="R102" s="13"/>
      <c r="S102" s="13"/>
      <c r="T102" s="13"/>
      <c r="U102" s="13"/>
    </row>
    <row r="103" spans="1:21" ht="15" x14ac:dyDescent="0.25">
      <c r="A103" s="13"/>
      <c r="G103" s="13"/>
      <c r="H103" s="13"/>
      <c r="I103" s="13"/>
      <c r="J103" s="13"/>
      <c r="K103" s="13"/>
      <c r="L103" s="13"/>
      <c r="M103" s="13"/>
      <c r="N103" s="13"/>
      <c r="O103" s="13"/>
      <c r="P103" s="13"/>
      <c r="Q103" s="13"/>
      <c r="R103" s="13"/>
      <c r="S103" s="13"/>
      <c r="T103" s="13"/>
      <c r="U103" s="13"/>
    </row>
    <row r="104" spans="1:21" ht="15" x14ac:dyDescent="0.25">
      <c r="A104" s="13"/>
      <c r="G104" s="13"/>
      <c r="H104" s="13"/>
      <c r="I104" s="13"/>
      <c r="J104" s="13"/>
      <c r="K104" s="13"/>
      <c r="L104" s="13"/>
      <c r="M104" s="13"/>
      <c r="N104" s="13"/>
      <c r="O104" s="13"/>
      <c r="P104" s="13"/>
      <c r="Q104" s="13"/>
      <c r="R104" s="13"/>
      <c r="S104" s="13"/>
      <c r="T104" s="13"/>
      <c r="U104" s="13"/>
    </row>
    <row r="105" spans="1:21" ht="15" x14ac:dyDescent="0.25">
      <c r="A105" s="13"/>
      <c r="G105" s="13"/>
      <c r="H105" s="13"/>
      <c r="I105" s="13"/>
      <c r="J105" s="13"/>
      <c r="K105" s="13"/>
      <c r="L105" s="13"/>
      <c r="M105" s="13"/>
      <c r="N105" s="13"/>
      <c r="O105" s="13"/>
      <c r="P105" s="13"/>
      <c r="Q105" s="13"/>
      <c r="R105" s="13"/>
      <c r="S105" s="13"/>
      <c r="T105" s="13"/>
      <c r="U105" s="13"/>
    </row>
    <row r="106" spans="1:21" ht="15" x14ac:dyDescent="0.25">
      <c r="A106" s="13"/>
      <c r="G106" s="13"/>
      <c r="H106" s="13"/>
      <c r="I106" s="13"/>
      <c r="J106" s="13"/>
      <c r="K106" s="13"/>
      <c r="L106" s="13"/>
      <c r="M106" s="13"/>
      <c r="N106" s="13"/>
      <c r="O106" s="13"/>
      <c r="P106" s="13"/>
      <c r="Q106" s="13"/>
      <c r="R106" s="13"/>
      <c r="S106" s="13"/>
      <c r="T106" s="13"/>
      <c r="U106" s="13"/>
    </row>
    <row r="107" spans="1:21" ht="15" x14ac:dyDescent="0.25">
      <c r="A107" s="13"/>
      <c r="G107" s="13"/>
      <c r="H107" s="13"/>
      <c r="I107" s="13"/>
      <c r="J107" s="13"/>
      <c r="K107" s="13"/>
      <c r="L107" s="13"/>
      <c r="M107" s="13"/>
      <c r="N107" s="13"/>
      <c r="O107" s="13"/>
      <c r="P107" s="13"/>
      <c r="Q107" s="13"/>
      <c r="R107" s="13"/>
      <c r="S107" s="13"/>
      <c r="T107" s="13"/>
      <c r="U107" s="13"/>
    </row>
    <row r="108" spans="1:21" ht="15" x14ac:dyDescent="0.25">
      <c r="A108" s="13"/>
      <c r="G108" s="13"/>
      <c r="H108" s="13"/>
      <c r="I108" s="13"/>
      <c r="J108" s="13"/>
      <c r="K108" s="13"/>
      <c r="L108" s="13"/>
      <c r="M108" s="13"/>
      <c r="N108" s="13"/>
      <c r="O108" s="13"/>
      <c r="P108" s="13"/>
      <c r="Q108" s="13"/>
      <c r="R108" s="13"/>
      <c r="S108" s="13"/>
      <c r="T108" s="13"/>
      <c r="U108" s="13"/>
    </row>
    <row r="109" spans="1:21" ht="15" x14ac:dyDescent="0.25">
      <c r="A109" s="13"/>
      <c r="G109" s="13"/>
      <c r="H109" s="13"/>
      <c r="I109" s="13"/>
      <c r="J109" s="13"/>
      <c r="K109" s="13"/>
      <c r="L109" s="13"/>
      <c r="M109" s="13"/>
      <c r="N109" s="13"/>
      <c r="O109" s="13"/>
      <c r="P109" s="13"/>
      <c r="Q109" s="13"/>
      <c r="R109" s="13"/>
      <c r="S109" s="13"/>
      <c r="T109" s="13"/>
      <c r="U109" s="13"/>
    </row>
    <row r="110" spans="1:21" ht="15" x14ac:dyDescent="0.25">
      <c r="A110" s="13"/>
      <c r="G110" s="13"/>
      <c r="H110" s="13"/>
      <c r="I110" s="13"/>
      <c r="J110" s="13"/>
      <c r="K110" s="13"/>
      <c r="L110" s="13"/>
      <c r="M110" s="13"/>
      <c r="N110" s="13"/>
      <c r="O110" s="13"/>
      <c r="P110" s="13"/>
      <c r="Q110" s="13"/>
      <c r="R110" s="13"/>
      <c r="S110" s="13"/>
      <c r="T110" s="13"/>
      <c r="U110" s="13"/>
    </row>
    <row r="111" spans="1:21" ht="15" x14ac:dyDescent="0.25">
      <c r="A111" s="13"/>
      <c r="G111" s="13"/>
      <c r="H111" s="13"/>
      <c r="I111" s="13"/>
      <c r="J111" s="13"/>
      <c r="K111" s="13"/>
      <c r="L111" s="13"/>
      <c r="M111" s="13"/>
      <c r="N111" s="13"/>
      <c r="O111" s="13"/>
      <c r="P111" s="13"/>
      <c r="Q111" s="13"/>
      <c r="R111" s="13"/>
      <c r="S111" s="13"/>
      <c r="T111" s="13"/>
      <c r="U111" s="13"/>
    </row>
    <row r="112" spans="1:21" ht="15" x14ac:dyDescent="0.25">
      <c r="A112" s="13"/>
      <c r="G112" s="13"/>
      <c r="H112" s="13"/>
      <c r="I112" s="13"/>
      <c r="J112" s="13"/>
      <c r="K112" s="13"/>
      <c r="L112" s="13"/>
      <c r="M112" s="13"/>
      <c r="N112" s="13"/>
      <c r="O112" s="13"/>
      <c r="P112" s="13"/>
      <c r="Q112" s="13"/>
      <c r="R112" s="13"/>
      <c r="S112" s="13"/>
      <c r="T112" s="13"/>
      <c r="U112" s="13"/>
    </row>
    <row r="113" spans="1:21" ht="15" x14ac:dyDescent="0.25">
      <c r="A113" s="13"/>
      <c r="G113" s="13"/>
      <c r="H113" s="13"/>
      <c r="I113" s="13"/>
      <c r="J113" s="13"/>
      <c r="K113" s="13"/>
      <c r="L113" s="13"/>
      <c r="M113" s="13"/>
      <c r="N113" s="13"/>
      <c r="O113" s="13"/>
      <c r="P113" s="13"/>
      <c r="Q113" s="13"/>
      <c r="R113" s="13"/>
      <c r="S113" s="13"/>
      <c r="T113" s="13"/>
      <c r="U113" s="13"/>
    </row>
    <row r="114" spans="1:21" ht="15" x14ac:dyDescent="0.25">
      <c r="A114" s="13"/>
      <c r="G114" s="13"/>
      <c r="H114" s="13"/>
      <c r="I114" s="13"/>
      <c r="J114" s="13"/>
      <c r="K114" s="13"/>
      <c r="L114" s="13"/>
      <c r="M114" s="13"/>
      <c r="N114" s="13"/>
      <c r="O114" s="13"/>
      <c r="P114" s="13"/>
      <c r="Q114" s="13"/>
      <c r="R114" s="13"/>
      <c r="S114" s="13"/>
      <c r="T114" s="13"/>
      <c r="U114" s="13"/>
    </row>
    <row r="115" spans="1:21" ht="15" x14ac:dyDescent="0.25">
      <c r="A115" s="13"/>
      <c r="G115" s="13"/>
      <c r="H115" s="13"/>
      <c r="I115" s="13"/>
      <c r="J115" s="13"/>
      <c r="K115" s="13"/>
      <c r="L115" s="13"/>
      <c r="M115" s="13"/>
      <c r="N115" s="13"/>
      <c r="O115" s="13"/>
      <c r="P115" s="13"/>
      <c r="Q115" s="13"/>
      <c r="R115" s="13"/>
      <c r="S115" s="13"/>
      <c r="T115" s="13"/>
      <c r="U115" s="13"/>
    </row>
    <row r="116" spans="1:21" ht="15" x14ac:dyDescent="0.25">
      <c r="A116" s="13"/>
      <c r="G116" s="13"/>
      <c r="H116" s="13"/>
      <c r="I116" s="13"/>
      <c r="J116" s="13"/>
      <c r="K116" s="13"/>
      <c r="L116" s="13"/>
      <c r="M116" s="13"/>
      <c r="N116" s="13"/>
      <c r="O116" s="13"/>
      <c r="P116" s="13"/>
      <c r="Q116" s="13"/>
      <c r="R116" s="13"/>
      <c r="S116" s="13"/>
      <c r="T116" s="13"/>
      <c r="U116" s="13"/>
    </row>
    <row r="117" spans="1:21" ht="15" x14ac:dyDescent="0.25">
      <c r="A117" s="13"/>
      <c r="G117" s="13"/>
      <c r="H117" s="13"/>
      <c r="I117" s="13"/>
      <c r="J117" s="13"/>
      <c r="K117" s="13"/>
      <c r="L117" s="13"/>
      <c r="M117" s="13"/>
      <c r="N117" s="13"/>
      <c r="O117" s="13"/>
      <c r="P117" s="13"/>
      <c r="Q117" s="13"/>
      <c r="R117" s="13"/>
      <c r="S117" s="13"/>
      <c r="T117" s="13"/>
      <c r="U117" s="13"/>
    </row>
    <row r="118" spans="1:21" ht="15" x14ac:dyDescent="0.25">
      <c r="A118" s="13"/>
      <c r="G118" s="13"/>
      <c r="H118" s="13"/>
      <c r="I118" s="13"/>
      <c r="J118" s="13"/>
      <c r="K118" s="13"/>
      <c r="L118" s="13"/>
      <c r="M118" s="13"/>
      <c r="N118" s="13"/>
      <c r="O118" s="13"/>
      <c r="P118" s="13"/>
      <c r="Q118" s="13"/>
      <c r="R118" s="13"/>
      <c r="S118" s="13"/>
      <c r="T118" s="13"/>
      <c r="U118" s="13"/>
    </row>
    <row r="119" spans="1:21" ht="15" x14ac:dyDescent="0.25">
      <c r="A119" s="13"/>
      <c r="G119" s="13"/>
      <c r="H119" s="13"/>
      <c r="I119" s="13"/>
      <c r="J119" s="13"/>
      <c r="K119" s="13"/>
      <c r="L119" s="13"/>
      <c r="M119" s="13"/>
      <c r="N119" s="13"/>
      <c r="O119" s="13"/>
      <c r="P119" s="13"/>
      <c r="Q119" s="13"/>
      <c r="R119" s="13"/>
      <c r="S119" s="13"/>
      <c r="T119" s="13"/>
      <c r="U119" s="13"/>
    </row>
    <row r="120" spans="1:21" ht="15" x14ac:dyDescent="0.25">
      <c r="A120" s="13"/>
      <c r="G120" s="13"/>
      <c r="H120" s="13"/>
      <c r="I120" s="13"/>
      <c r="J120" s="13"/>
      <c r="K120" s="13"/>
      <c r="L120" s="13"/>
      <c r="M120" s="13"/>
      <c r="N120" s="13"/>
      <c r="O120" s="13"/>
      <c r="P120" s="13"/>
      <c r="Q120" s="13"/>
      <c r="R120" s="13"/>
      <c r="S120" s="13"/>
      <c r="T120" s="13"/>
      <c r="U120" s="13"/>
    </row>
    <row r="121" spans="1:21" ht="15" x14ac:dyDescent="0.25">
      <c r="A121" s="13"/>
      <c r="G121" s="13"/>
      <c r="H121" s="13"/>
      <c r="I121" s="13"/>
      <c r="J121" s="13"/>
      <c r="K121" s="13"/>
      <c r="L121" s="13"/>
      <c r="M121" s="13"/>
      <c r="N121" s="13"/>
      <c r="O121" s="13"/>
      <c r="P121" s="13"/>
      <c r="Q121" s="13"/>
      <c r="R121" s="13"/>
      <c r="S121" s="13"/>
      <c r="T121" s="13"/>
      <c r="U121" s="13"/>
    </row>
    <row r="122" spans="1:21" ht="15" x14ac:dyDescent="0.25">
      <c r="A122" s="13"/>
      <c r="G122" s="13"/>
      <c r="H122" s="13"/>
      <c r="I122" s="13"/>
      <c r="J122" s="13"/>
      <c r="K122" s="13"/>
      <c r="L122" s="13"/>
      <c r="M122" s="13"/>
      <c r="N122" s="13"/>
      <c r="O122" s="13"/>
      <c r="P122" s="13"/>
      <c r="Q122" s="13"/>
      <c r="R122" s="13"/>
      <c r="S122" s="13"/>
      <c r="T122" s="13"/>
      <c r="U122" s="13"/>
    </row>
    <row r="123" spans="1:21" ht="15" x14ac:dyDescent="0.25">
      <c r="A123" s="13"/>
      <c r="G123" s="13"/>
      <c r="H123" s="13"/>
      <c r="I123" s="13"/>
      <c r="J123" s="13"/>
      <c r="K123" s="13"/>
      <c r="L123" s="13"/>
      <c r="M123" s="13"/>
      <c r="N123" s="13"/>
      <c r="O123" s="13"/>
      <c r="P123" s="13"/>
      <c r="Q123" s="13"/>
      <c r="R123" s="13"/>
      <c r="S123" s="13"/>
      <c r="T123" s="13"/>
      <c r="U123" s="13"/>
    </row>
    <row r="124" spans="1:21" ht="15" x14ac:dyDescent="0.25">
      <c r="A124" s="13"/>
      <c r="G124" s="13"/>
      <c r="H124" s="13"/>
      <c r="I124" s="13"/>
      <c r="J124" s="13"/>
      <c r="K124" s="13"/>
      <c r="L124" s="13"/>
      <c r="M124" s="13"/>
      <c r="N124" s="13"/>
      <c r="O124" s="13"/>
      <c r="P124" s="13"/>
      <c r="Q124" s="13"/>
      <c r="R124" s="13"/>
      <c r="S124" s="13"/>
      <c r="T124" s="13"/>
      <c r="U124" s="13"/>
    </row>
    <row r="125" spans="1:21" ht="15" x14ac:dyDescent="0.25">
      <c r="A125" s="13"/>
      <c r="G125" s="13"/>
      <c r="H125" s="13"/>
      <c r="I125" s="13"/>
      <c r="J125" s="13"/>
      <c r="K125" s="13"/>
      <c r="L125" s="13"/>
      <c r="M125" s="13"/>
      <c r="N125" s="13"/>
      <c r="O125" s="13"/>
      <c r="P125" s="13"/>
      <c r="Q125" s="13"/>
      <c r="R125" s="13"/>
      <c r="S125" s="13"/>
      <c r="T125" s="13"/>
      <c r="U125" s="13"/>
    </row>
    <row r="126" spans="1:21" ht="15" x14ac:dyDescent="0.25">
      <c r="A126" s="13"/>
      <c r="G126" s="13"/>
      <c r="H126" s="13"/>
      <c r="I126" s="13"/>
      <c r="J126" s="13"/>
      <c r="K126" s="13"/>
      <c r="L126" s="13"/>
      <c r="M126" s="13"/>
      <c r="N126" s="13"/>
      <c r="O126" s="13"/>
      <c r="P126" s="13"/>
      <c r="Q126" s="13"/>
      <c r="R126" s="13"/>
      <c r="S126" s="13"/>
      <c r="T126" s="13"/>
      <c r="U126" s="13"/>
    </row>
    <row r="127" spans="1:21" ht="15" x14ac:dyDescent="0.25">
      <c r="A127" s="13"/>
      <c r="G127" s="13"/>
      <c r="H127" s="13"/>
      <c r="I127" s="13"/>
      <c r="J127" s="13"/>
      <c r="K127" s="13"/>
      <c r="L127" s="13"/>
      <c r="M127" s="13"/>
      <c r="N127" s="13"/>
      <c r="O127" s="13"/>
      <c r="P127" s="13"/>
      <c r="Q127" s="13"/>
      <c r="R127" s="13"/>
      <c r="S127" s="13"/>
      <c r="T127" s="13"/>
      <c r="U127" s="13"/>
    </row>
    <row r="128" spans="1:21" ht="15" x14ac:dyDescent="0.25">
      <c r="A128" s="13"/>
      <c r="G128" s="13"/>
      <c r="H128" s="13"/>
      <c r="I128" s="13"/>
      <c r="J128" s="13"/>
      <c r="K128" s="13"/>
      <c r="L128" s="13"/>
      <c r="M128" s="13"/>
      <c r="N128" s="13"/>
      <c r="O128" s="13"/>
      <c r="P128" s="13"/>
      <c r="Q128" s="13"/>
      <c r="R128" s="13"/>
      <c r="S128" s="13"/>
      <c r="T128" s="13"/>
      <c r="U128" s="13"/>
    </row>
    <row r="129" spans="1:21" ht="15" x14ac:dyDescent="0.25">
      <c r="A129" s="13"/>
      <c r="G129" s="13"/>
      <c r="H129" s="13"/>
      <c r="I129" s="13"/>
      <c r="J129" s="13"/>
      <c r="K129" s="13"/>
      <c r="L129" s="13"/>
      <c r="M129" s="13"/>
      <c r="N129" s="13"/>
      <c r="O129" s="13"/>
      <c r="P129" s="13"/>
      <c r="Q129" s="13"/>
      <c r="R129" s="13"/>
      <c r="S129" s="13"/>
      <c r="T129" s="13"/>
      <c r="U129" s="13"/>
    </row>
    <row r="130" spans="1:21" ht="15" x14ac:dyDescent="0.25">
      <c r="A130" s="13"/>
      <c r="G130" s="13"/>
      <c r="H130" s="13"/>
      <c r="I130" s="13"/>
      <c r="J130" s="13"/>
      <c r="K130" s="13"/>
      <c r="L130" s="13"/>
      <c r="M130" s="13"/>
      <c r="N130" s="13"/>
      <c r="O130" s="13"/>
      <c r="P130" s="13"/>
      <c r="Q130" s="13"/>
      <c r="R130" s="13"/>
      <c r="S130" s="13"/>
      <c r="T130" s="13"/>
      <c r="U130" s="13"/>
    </row>
    <row r="131" spans="1:21" ht="15" x14ac:dyDescent="0.25">
      <c r="A131" s="13"/>
      <c r="G131" s="13"/>
      <c r="H131" s="13"/>
      <c r="I131" s="13"/>
      <c r="J131" s="13"/>
      <c r="K131" s="13"/>
      <c r="L131" s="13"/>
      <c r="M131" s="13"/>
      <c r="N131" s="13"/>
      <c r="O131" s="13"/>
      <c r="P131" s="13"/>
      <c r="Q131" s="13"/>
      <c r="R131" s="13"/>
      <c r="S131" s="13"/>
      <c r="T131" s="13"/>
      <c r="U131" s="13"/>
    </row>
    <row r="132" spans="1:21" ht="15" x14ac:dyDescent="0.25">
      <c r="A132" s="13"/>
      <c r="G132" s="13"/>
      <c r="H132" s="13"/>
      <c r="I132" s="13"/>
      <c r="J132" s="13"/>
      <c r="K132" s="13"/>
      <c r="L132" s="13"/>
      <c r="M132" s="13"/>
      <c r="N132" s="13"/>
      <c r="O132" s="13"/>
      <c r="P132" s="13"/>
      <c r="Q132" s="13"/>
      <c r="R132" s="13"/>
      <c r="S132" s="13"/>
      <c r="T132" s="13"/>
      <c r="U132" s="13"/>
    </row>
    <row r="133" spans="1:21" ht="15" x14ac:dyDescent="0.25">
      <c r="A133" s="13"/>
      <c r="G133" s="13"/>
      <c r="H133" s="13"/>
      <c r="I133" s="13"/>
      <c r="J133" s="13"/>
      <c r="K133" s="13"/>
      <c r="L133" s="13"/>
      <c r="M133" s="13"/>
      <c r="N133" s="13"/>
      <c r="O133" s="13"/>
      <c r="P133" s="13"/>
      <c r="Q133" s="13"/>
      <c r="R133" s="13"/>
      <c r="S133" s="13"/>
      <c r="T133" s="13"/>
      <c r="U133" s="13"/>
    </row>
    <row r="134" spans="1:21" ht="15" x14ac:dyDescent="0.25">
      <c r="A134" s="13"/>
      <c r="G134" s="13"/>
      <c r="H134" s="13"/>
      <c r="I134" s="13"/>
      <c r="J134" s="13"/>
      <c r="K134" s="13"/>
      <c r="L134" s="13"/>
      <c r="M134" s="13"/>
      <c r="N134" s="13"/>
      <c r="O134" s="13"/>
      <c r="P134" s="13"/>
      <c r="Q134" s="13"/>
      <c r="R134" s="13"/>
      <c r="S134" s="13"/>
      <c r="T134" s="13"/>
      <c r="U134" s="13"/>
    </row>
    <row r="135" spans="1:21" ht="15" x14ac:dyDescent="0.25">
      <c r="A135" s="13"/>
      <c r="G135" s="13"/>
      <c r="H135" s="13"/>
      <c r="I135" s="13"/>
      <c r="J135" s="13"/>
      <c r="K135" s="13"/>
      <c r="L135" s="13"/>
      <c r="M135" s="13"/>
      <c r="N135" s="13"/>
      <c r="O135" s="13"/>
      <c r="P135" s="13"/>
      <c r="Q135" s="13"/>
      <c r="R135" s="13"/>
      <c r="S135" s="13"/>
      <c r="T135" s="13"/>
      <c r="U135" s="13"/>
    </row>
    <row r="136" spans="1:21" ht="15" x14ac:dyDescent="0.25">
      <c r="A136" s="13"/>
      <c r="G136" s="13"/>
      <c r="H136" s="13"/>
      <c r="I136" s="13"/>
      <c r="J136" s="13"/>
      <c r="K136" s="13"/>
      <c r="L136" s="13"/>
      <c r="M136" s="13"/>
      <c r="N136" s="13"/>
      <c r="O136" s="13"/>
      <c r="P136" s="13"/>
      <c r="Q136" s="13"/>
      <c r="R136" s="13"/>
      <c r="S136" s="13"/>
      <c r="T136" s="13"/>
      <c r="U136" s="13"/>
    </row>
    <row r="137" spans="1:21" ht="15" x14ac:dyDescent="0.25">
      <c r="A137" s="13"/>
      <c r="G137" s="13"/>
      <c r="H137" s="13"/>
      <c r="I137" s="13"/>
      <c r="J137" s="13"/>
      <c r="K137" s="13"/>
      <c r="L137" s="13"/>
      <c r="M137" s="13"/>
      <c r="N137" s="13"/>
      <c r="O137" s="13"/>
      <c r="P137" s="13"/>
      <c r="Q137" s="13"/>
      <c r="R137" s="13"/>
      <c r="S137" s="13"/>
      <c r="T137" s="13"/>
      <c r="U137" s="13"/>
    </row>
    <row r="138" spans="1:21" ht="15" x14ac:dyDescent="0.25">
      <c r="A138" s="13"/>
      <c r="G138" s="13"/>
      <c r="H138" s="13"/>
      <c r="I138" s="13"/>
      <c r="J138" s="13"/>
      <c r="K138" s="13"/>
      <c r="L138" s="13"/>
      <c r="M138" s="13"/>
      <c r="N138" s="13"/>
      <c r="O138" s="13"/>
      <c r="P138" s="13"/>
      <c r="Q138" s="13"/>
      <c r="R138" s="13"/>
      <c r="S138" s="13"/>
      <c r="T138" s="13"/>
      <c r="U138" s="13"/>
    </row>
    <row r="139" spans="1:21" ht="15" x14ac:dyDescent="0.25">
      <c r="A139" s="13"/>
      <c r="G139" s="13"/>
      <c r="H139" s="13"/>
      <c r="I139" s="13"/>
      <c r="J139" s="13"/>
      <c r="K139" s="13"/>
      <c r="L139" s="13"/>
      <c r="M139" s="13"/>
      <c r="N139" s="13"/>
      <c r="O139" s="13"/>
      <c r="P139" s="13"/>
      <c r="Q139" s="13"/>
      <c r="R139" s="13"/>
      <c r="S139" s="13"/>
      <c r="T139" s="13"/>
      <c r="U139" s="13"/>
    </row>
    <row r="140" spans="1:21" ht="15" x14ac:dyDescent="0.25">
      <c r="A140" s="13"/>
      <c r="G140" s="13"/>
      <c r="H140" s="13"/>
      <c r="I140" s="13"/>
      <c r="J140" s="13"/>
      <c r="K140" s="13"/>
      <c r="L140" s="13"/>
      <c r="M140" s="13"/>
      <c r="N140" s="13"/>
      <c r="O140" s="13"/>
      <c r="P140" s="13"/>
      <c r="Q140" s="13"/>
      <c r="R140" s="13"/>
      <c r="S140" s="13"/>
      <c r="T140" s="13"/>
      <c r="U140" s="13"/>
    </row>
    <row r="141" spans="1:21" ht="15" x14ac:dyDescent="0.25">
      <c r="A141" s="13"/>
      <c r="G141" s="13"/>
      <c r="H141" s="13"/>
      <c r="I141" s="13"/>
      <c r="J141" s="13"/>
      <c r="K141" s="13"/>
      <c r="L141" s="13"/>
      <c r="M141" s="13"/>
      <c r="N141" s="13"/>
      <c r="O141" s="13"/>
      <c r="P141" s="13"/>
      <c r="Q141" s="13"/>
      <c r="R141" s="13"/>
      <c r="S141" s="13"/>
      <c r="T141" s="13"/>
      <c r="U141" s="13"/>
    </row>
    <row r="142" spans="1:21" ht="15" x14ac:dyDescent="0.25">
      <c r="A142" s="13"/>
      <c r="G142" s="13"/>
      <c r="H142" s="13"/>
      <c r="I142" s="13"/>
      <c r="J142" s="13"/>
      <c r="K142" s="13"/>
      <c r="L142" s="13"/>
      <c r="M142" s="13"/>
      <c r="N142" s="13"/>
      <c r="O142" s="13"/>
      <c r="P142" s="13"/>
      <c r="Q142" s="13"/>
      <c r="R142" s="13"/>
      <c r="S142" s="13"/>
      <c r="T142" s="13"/>
      <c r="U142" s="13"/>
    </row>
    <row r="143" spans="1:21" ht="15" x14ac:dyDescent="0.25">
      <c r="G143" s="13"/>
      <c r="H143" s="13"/>
      <c r="I143" s="13"/>
      <c r="J143" s="13"/>
      <c r="K143" s="13"/>
      <c r="L143" s="13"/>
      <c r="M143" s="13"/>
      <c r="N143" s="13"/>
      <c r="O143" s="13"/>
      <c r="P143" s="13"/>
      <c r="Q143" s="13"/>
      <c r="R143" s="13"/>
      <c r="S143" s="13"/>
      <c r="T143" s="13"/>
      <c r="U143" s="13"/>
    </row>
    <row r="144" spans="1:21" ht="15" x14ac:dyDescent="0.25">
      <c r="G144" s="13"/>
      <c r="H144" s="13"/>
      <c r="I144" s="13"/>
      <c r="J144" s="13"/>
      <c r="K144" s="13"/>
      <c r="L144" s="13"/>
      <c r="M144" s="13"/>
      <c r="N144" s="13"/>
      <c r="O144" s="13"/>
      <c r="P144" s="13"/>
      <c r="Q144" s="13"/>
      <c r="R144" s="13"/>
      <c r="S144" s="13"/>
      <c r="T144" s="13"/>
      <c r="U144" s="13"/>
    </row>
    <row r="145" spans="7:21" ht="15" x14ac:dyDescent="0.25">
      <c r="G145" s="13"/>
      <c r="H145" s="13"/>
      <c r="I145" s="13"/>
      <c r="J145" s="13"/>
      <c r="K145" s="13"/>
      <c r="L145" s="13"/>
      <c r="M145" s="13"/>
      <c r="N145" s="13"/>
      <c r="O145" s="13"/>
      <c r="P145" s="13"/>
      <c r="Q145" s="13"/>
      <c r="R145" s="13"/>
      <c r="S145" s="13"/>
      <c r="T145" s="13"/>
      <c r="U145" s="13"/>
    </row>
    <row r="146" spans="7:21" ht="15" x14ac:dyDescent="0.25">
      <c r="G146" s="13"/>
      <c r="H146" s="13"/>
      <c r="I146" s="13"/>
      <c r="J146" s="13"/>
      <c r="K146" s="13"/>
      <c r="L146" s="13"/>
      <c r="M146" s="13"/>
      <c r="N146" s="13"/>
      <c r="O146" s="13"/>
      <c r="P146" s="13"/>
      <c r="Q146" s="13"/>
      <c r="R146" s="13"/>
      <c r="S146" s="13"/>
      <c r="T146" s="13"/>
      <c r="U146" s="13"/>
    </row>
    <row r="147" spans="7:21" ht="15" x14ac:dyDescent="0.25">
      <c r="G147" s="13"/>
      <c r="H147" s="13"/>
      <c r="I147" s="13"/>
      <c r="J147" s="13"/>
      <c r="K147" s="13"/>
      <c r="L147" s="13"/>
      <c r="M147" s="13"/>
      <c r="N147" s="13"/>
      <c r="O147" s="13"/>
      <c r="P147" s="13"/>
      <c r="Q147" s="13"/>
      <c r="R147" s="13"/>
      <c r="S147" s="13"/>
      <c r="T147" s="13"/>
      <c r="U147" s="13"/>
    </row>
    <row r="148" spans="7:21" ht="15" x14ac:dyDescent="0.25">
      <c r="G148" s="13"/>
      <c r="H148" s="13"/>
      <c r="I148" s="13"/>
      <c r="J148" s="13"/>
      <c r="K148" s="13"/>
      <c r="L148" s="13"/>
      <c r="M148" s="13"/>
      <c r="N148" s="13"/>
      <c r="O148" s="13"/>
      <c r="P148" s="13"/>
      <c r="Q148" s="13"/>
      <c r="R148" s="13"/>
      <c r="S148" s="13"/>
      <c r="T148" s="13"/>
      <c r="U148" s="13"/>
    </row>
    <row r="149" spans="7:21" ht="15" x14ac:dyDescent="0.25">
      <c r="G149" s="13"/>
      <c r="H149" s="13"/>
      <c r="I149" s="13"/>
      <c r="J149" s="13"/>
      <c r="K149" s="13"/>
      <c r="L149" s="13"/>
      <c r="M149" s="13"/>
      <c r="N149" s="13"/>
      <c r="O149" s="13"/>
      <c r="P149" s="13"/>
      <c r="Q149" s="13"/>
      <c r="R149" s="13"/>
      <c r="S149" s="13"/>
      <c r="T149" s="13"/>
      <c r="U149" s="13"/>
    </row>
    <row r="150" spans="7:21" ht="15" x14ac:dyDescent="0.25">
      <c r="G150" s="13"/>
      <c r="H150" s="13"/>
      <c r="I150" s="13"/>
      <c r="J150" s="13"/>
      <c r="K150" s="13"/>
      <c r="L150" s="13"/>
      <c r="M150" s="13"/>
      <c r="N150" s="13"/>
      <c r="O150" s="13"/>
      <c r="P150" s="13"/>
      <c r="Q150" s="13"/>
      <c r="R150" s="13"/>
      <c r="S150" s="13"/>
      <c r="T150" s="13"/>
      <c r="U150" s="13"/>
    </row>
    <row r="151" spans="7:21" ht="15" x14ac:dyDescent="0.25">
      <c r="G151" s="13"/>
      <c r="H151" s="13"/>
      <c r="I151" s="13"/>
      <c r="J151" s="13"/>
      <c r="K151" s="13"/>
      <c r="L151" s="13"/>
      <c r="M151" s="13"/>
      <c r="N151" s="13"/>
      <c r="O151" s="13"/>
      <c r="P151" s="13"/>
      <c r="Q151" s="13"/>
      <c r="R151" s="13"/>
      <c r="S151" s="13"/>
      <c r="T151" s="13"/>
      <c r="U151" s="13"/>
    </row>
    <row r="152" spans="7:21" ht="15" x14ac:dyDescent="0.25">
      <c r="G152" s="13"/>
      <c r="H152" s="13"/>
      <c r="I152" s="13"/>
      <c r="J152" s="13"/>
      <c r="K152" s="13"/>
      <c r="L152" s="13"/>
      <c r="M152" s="13"/>
      <c r="N152" s="13"/>
      <c r="O152" s="13"/>
      <c r="P152" s="13"/>
      <c r="Q152" s="13"/>
      <c r="R152" s="13"/>
      <c r="S152" s="13"/>
      <c r="T152" s="13"/>
      <c r="U152" s="13"/>
    </row>
    <row r="153" spans="7:21" ht="15" x14ac:dyDescent="0.25">
      <c r="G153" s="13"/>
      <c r="H153" s="13"/>
      <c r="I153" s="13"/>
      <c r="J153" s="13"/>
      <c r="K153" s="13"/>
      <c r="L153" s="13"/>
      <c r="M153" s="13"/>
      <c r="N153" s="13"/>
      <c r="O153" s="13"/>
      <c r="P153" s="13"/>
      <c r="Q153" s="13"/>
      <c r="R153" s="13"/>
      <c r="S153" s="13"/>
      <c r="T153" s="13"/>
      <c r="U153" s="13"/>
    </row>
    <row r="154" spans="7:21" ht="15" x14ac:dyDescent="0.25">
      <c r="G154" s="13"/>
      <c r="H154" s="13"/>
      <c r="I154" s="13"/>
      <c r="J154" s="13"/>
      <c r="K154" s="13"/>
      <c r="L154" s="13"/>
      <c r="M154" s="13"/>
      <c r="N154" s="13"/>
      <c r="O154" s="13"/>
      <c r="P154" s="13"/>
      <c r="Q154" s="13"/>
      <c r="R154" s="13"/>
      <c r="S154" s="13"/>
      <c r="T154" s="13"/>
      <c r="U154" s="13"/>
    </row>
    <row r="155" spans="7:21" ht="15" x14ac:dyDescent="0.25">
      <c r="G155" s="13"/>
      <c r="H155" s="13"/>
      <c r="I155" s="13"/>
      <c r="J155" s="13"/>
      <c r="K155" s="13"/>
      <c r="L155" s="13"/>
      <c r="M155" s="13"/>
      <c r="N155" s="13"/>
      <c r="O155" s="13"/>
      <c r="P155" s="13"/>
      <c r="Q155" s="13"/>
      <c r="R155" s="13"/>
      <c r="S155" s="13"/>
      <c r="T155" s="13"/>
      <c r="U155" s="13"/>
    </row>
    <row r="156" spans="7:21" ht="15" x14ac:dyDescent="0.25">
      <c r="G156" s="13"/>
      <c r="H156" s="13"/>
      <c r="I156" s="13"/>
      <c r="J156" s="13"/>
      <c r="K156" s="13"/>
      <c r="L156" s="13"/>
      <c r="M156" s="13"/>
      <c r="N156" s="13"/>
      <c r="O156" s="13"/>
      <c r="P156" s="13"/>
      <c r="Q156" s="13"/>
      <c r="R156" s="13"/>
      <c r="S156" s="13"/>
      <c r="T156" s="13"/>
      <c r="U156" s="13"/>
    </row>
    <row r="157" spans="7:21" ht="15" x14ac:dyDescent="0.25">
      <c r="G157" s="13"/>
      <c r="H157" s="13"/>
      <c r="I157" s="13"/>
      <c r="J157" s="13"/>
      <c r="K157" s="13"/>
      <c r="L157" s="13"/>
      <c r="M157" s="13"/>
      <c r="N157" s="13"/>
      <c r="O157" s="13"/>
      <c r="P157" s="13"/>
      <c r="Q157" s="13"/>
      <c r="R157" s="13"/>
      <c r="S157" s="13"/>
      <c r="T157" s="13"/>
      <c r="U157" s="13"/>
    </row>
    <row r="158" spans="7:21" ht="15" x14ac:dyDescent="0.25">
      <c r="G158" s="13"/>
      <c r="H158" s="13"/>
      <c r="I158" s="13"/>
      <c r="J158" s="13"/>
      <c r="K158" s="13"/>
      <c r="L158" s="13"/>
      <c r="M158" s="13"/>
      <c r="N158" s="13"/>
      <c r="O158" s="13"/>
      <c r="P158" s="13"/>
      <c r="Q158" s="13"/>
      <c r="R158" s="13"/>
      <c r="S158" s="13"/>
      <c r="T158" s="13"/>
      <c r="U158" s="13"/>
    </row>
    <row r="159" spans="7:21" ht="15" x14ac:dyDescent="0.25">
      <c r="G159" s="13"/>
      <c r="H159" s="13"/>
      <c r="I159" s="13"/>
      <c r="J159" s="13"/>
      <c r="K159" s="13"/>
      <c r="L159" s="13"/>
      <c r="M159" s="13"/>
      <c r="N159" s="13"/>
      <c r="O159" s="13"/>
      <c r="P159" s="13"/>
      <c r="Q159" s="13"/>
      <c r="R159" s="13"/>
      <c r="S159" s="13"/>
      <c r="T159" s="13"/>
      <c r="U159" s="13"/>
    </row>
    <row r="160" spans="7:21" ht="15" x14ac:dyDescent="0.25">
      <c r="G160" s="13"/>
      <c r="H160" s="13"/>
      <c r="I160" s="13"/>
      <c r="J160" s="13"/>
      <c r="K160" s="13"/>
      <c r="L160" s="13"/>
      <c r="M160" s="13"/>
      <c r="N160" s="13"/>
      <c r="O160" s="13"/>
      <c r="P160" s="13"/>
      <c r="Q160" s="13"/>
      <c r="R160" s="13"/>
      <c r="S160" s="13"/>
      <c r="T160" s="13"/>
      <c r="U160" s="13"/>
    </row>
    <row r="161" spans="7:21" ht="15" x14ac:dyDescent="0.25">
      <c r="G161" s="13"/>
      <c r="H161" s="13"/>
      <c r="I161" s="13"/>
      <c r="J161" s="13"/>
      <c r="K161" s="13"/>
      <c r="L161" s="13"/>
      <c r="M161" s="13"/>
      <c r="N161" s="13"/>
      <c r="O161" s="13"/>
      <c r="P161" s="13"/>
      <c r="Q161" s="13"/>
      <c r="R161" s="13"/>
      <c r="S161" s="13"/>
      <c r="T161" s="13"/>
      <c r="U161" s="13"/>
    </row>
    <row r="162" spans="7:21" ht="15" x14ac:dyDescent="0.25">
      <c r="G162" s="13"/>
      <c r="H162" s="13"/>
      <c r="I162" s="13"/>
      <c r="J162" s="13"/>
      <c r="K162" s="13"/>
      <c r="L162" s="13"/>
      <c r="M162" s="13"/>
      <c r="N162" s="13"/>
      <c r="O162" s="13"/>
      <c r="P162" s="13"/>
      <c r="Q162" s="13"/>
      <c r="R162" s="13"/>
      <c r="S162" s="13"/>
      <c r="T162" s="13"/>
      <c r="U162" s="13"/>
    </row>
    <row r="163" spans="7:21" ht="15" x14ac:dyDescent="0.25">
      <c r="G163" s="13"/>
      <c r="H163" s="13"/>
      <c r="I163" s="13"/>
      <c r="J163" s="13"/>
      <c r="K163" s="13"/>
      <c r="L163" s="13"/>
      <c r="M163" s="13"/>
      <c r="N163" s="13"/>
      <c r="O163" s="13"/>
      <c r="P163" s="13"/>
      <c r="Q163" s="13"/>
      <c r="R163" s="13"/>
      <c r="S163" s="13"/>
      <c r="T163" s="13"/>
      <c r="U163" s="13"/>
    </row>
    <row r="164" spans="7:21" ht="15" x14ac:dyDescent="0.25">
      <c r="G164" s="13"/>
      <c r="H164" s="13"/>
      <c r="I164" s="13"/>
      <c r="J164" s="13"/>
      <c r="K164" s="13"/>
      <c r="L164" s="13"/>
      <c r="M164" s="13"/>
      <c r="N164" s="13"/>
      <c r="O164" s="13"/>
      <c r="P164" s="13"/>
      <c r="Q164" s="13"/>
      <c r="R164" s="13"/>
      <c r="S164" s="13"/>
      <c r="T164" s="13"/>
      <c r="U164" s="13"/>
    </row>
    <row r="165" spans="7:21" ht="15" x14ac:dyDescent="0.25">
      <c r="G165" s="13"/>
      <c r="H165" s="13"/>
      <c r="I165" s="13"/>
      <c r="J165" s="13"/>
      <c r="K165" s="13"/>
      <c r="L165" s="13"/>
      <c r="M165" s="13"/>
      <c r="N165" s="13"/>
      <c r="O165" s="13"/>
      <c r="P165" s="13"/>
      <c r="Q165" s="13"/>
      <c r="R165" s="13"/>
      <c r="S165" s="13"/>
      <c r="T165" s="13"/>
      <c r="U165" s="13"/>
    </row>
    <row r="166" spans="7:21" ht="15" x14ac:dyDescent="0.25">
      <c r="G166" s="13"/>
      <c r="H166" s="13"/>
      <c r="I166" s="13"/>
      <c r="J166" s="13"/>
      <c r="K166" s="13"/>
      <c r="L166" s="13"/>
      <c r="M166" s="13"/>
      <c r="N166" s="13"/>
      <c r="O166" s="13"/>
      <c r="P166" s="13"/>
      <c r="Q166" s="13"/>
      <c r="R166" s="13"/>
      <c r="S166" s="13"/>
      <c r="T166" s="13"/>
      <c r="U166" s="13"/>
    </row>
    <row r="167" spans="7:21" ht="15" x14ac:dyDescent="0.25">
      <c r="G167" s="13"/>
      <c r="H167" s="13"/>
      <c r="I167" s="13"/>
      <c r="J167" s="13"/>
      <c r="K167" s="13"/>
      <c r="L167" s="13"/>
      <c r="M167" s="13"/>
      <c r="N167" s="13"/>
      <c r="O167" s="13"/>
      <c r="P167" s="13"/>
      <c r="Q167" s="13"/>
      <c r="R167" s="13"/>
      <c r="S167" s="13"/>
      <c r="T167" s="13"/>
      <c r="U167" s="13"/>
    </row>
    <row r="168" spans="7:21" ht="15" x14ac:dyDescent="0.25">
      <c r="G168" s="13"/>
      <c r="H168" s="13"/>
      <c r="I168" s="13"/>
      <c r="J168" s="13"/>
      <c r="K168" s="13"/>
      <c r="L168" s="13"/>
      <c r="M168" s="13"/>
      <c r="N168" s="13"/>
      <c r="O168" s="13"/>
      <c r="P168" s="13"/>
      <c r="Q168" s="13"/>
      <c r="R168" s="13"/>
      <c r="S168" s="13"/>
      <c r="T168" s="13"/>
      <c r="U168" s="13"/>
    </row>
    <row r="169" spans="7:21" ht="15" x14ac:dyDescent="0.25">
      <c r="G169" s="13"/>
      <c r="H169" s="13"/>
      <c r="I169" s="13"/>
      <c r="J169" s="13"/>
      <c r="K169" s="13"/>
      <c r="L169" s="13"/>
      <c r="M169" s="13"/>
      <c r="N169" s="13"/>
      <c r="O169" s="13"/>
      <c r="P169" s="13"/>
      <c r="Q169" s="13"/>
      <c r="R169" s="13"/>
      <c r="S169" s="13"/>
      <c r="T169" s="13"/>
      <c r="U169" s="13"/>
    </row>
    <row r="170" spans="7:21" ht="15" x14ac:dyDescent="0.25">
      <c r="G170" s="13"/>
      <c r="H170" s="13"/>
      <c r="I170" s="13"/>
      <c r="J170" s="13"/>
      <c r="K170" s="13"/>
      <c r="L170" s="13"/>
      <c r="M170" s="13"/>
      <c r="N170" s="13"/>
      <c r="O170" s="13"/>
      <c r="P170" s="13"/>
      <c r="Q170" s="13"/>
      <c r="R170" s="13"/>
      <c r="S170" s="13"/>
      <c r="T170" s="13"/>
      <c r="U170" s="13"/>
    </row>
    <row r="171" spans="7:21" ht="15" x14ac:dyDescent="0.25">
      <c r="G171" s="13"/>
      <c r="H171" s="13"/>
      <c r="I171" s="13"/>
      <c r="J171" s="13"/>
      <c r="K171" s="13"/>
      <c r="L171" s="13"/>
      <c r="M171" s="13"/>
      <c r="N171" s="13"/>
      <c r="O171" s="13"/>
      <c r="P171" s="13"/>
      <c r="Q171" s="13"/>
      <c r="R171" s="13"/>
      <c r="S171" s="13"/>
      <c r="T171" s="13"/>
      <c r="U171" s="13"/>
    </row>
    <row r="172" spans="7:21" ht="15" x14ac:dyDescent="0.25">
      <c r="G172" s="13"/>
      <c r="H172" s="13"/>
      <c r="I172" s="13"/>
      <c r="J172" s="13"/>
      <c r="K172" s="13"/>
      <c r="L172" s="13"/>
      <c r="M172" s="13"/>
      <c r="N172" s="13"/>
      <c r="O172" s="13"/>
      <c r="P172" s="13"/>
      <c r="Q172" s="13"/>
      <c r="R172" s="13"/>
      <c r="S172" s="13"/>
      <c r="T172" s="13"/>
      <c r="U172" s="13"/>
    </row>
    <row r="173" spans="7:21" ht="15" x14ac:dyDescent="0.25">
      <c r="G173" s="13"/>
      <c r="H173" s="13"/>
      <c r="I173" s="13"/>
      <c r="J173" s="13"/>
      <c r="K173" s="13"/>
      <c r="L173" s="13"/>
      <c r="M173" s="13"/>
      <c r="N173" s="13"/>
      <c r="O173" s="13"/>
      <c r="P173" s="13"/>
      <c r="Q173" s="13"/>
      <c r="R173" s="13"/>
      <c r="S173" s="13"/>
      <c r="T173" s="13"/>
      <c r="U173" s="13"/>
    </row>
    <row r="174" spans="7:21" ht="15" x14ac:dyDescent="0.25">
      <c r="G174" s="13"/>
      <c r="H174" s="13"/>
      <c r="I174" s="13"/>
      <c r="J174" s="13"/>
      <c r="K174" s="13"/>
      <c r="L174" s="13"/>
      <c r="M174" s="13"/>
      <c r="N174" s="13"/>
      <c r="O174" s="13"/>
      <c r="P174" s="13"/>
      <c r="Q174" s="13"/>
      <c r="R174" s="13"/>
      <c r="S174" s="13"/>
      <c r="T174" s="13"/>
      <c r="U174" s="13"/>
    </row>
    <row r="175" spans="7:21" ht="15" x14ac:dyDescent="0.25">
      <c r="G175" s="13"/>
      <c r="H175" s="13"/>
      <c r="I175" s="13"/>
      <c r="J175" s="13"/>
      <c r="K175" s="13"/>
      <c r="L175" s="13"/>
      <c r="M175" s="13"/>
      <c r="N175" s="13"/>
      <c r="O175" s="13"/>
      <c r="P175" s="13"/>
      <c r="Q175" s="13"/>
      <c r="R175" s="13"/>
      <c r="S175" s="13"/>
      <c r="T175" s="13"/>
      <c r="U175" s="13"/>
    </row>
    <row r="176" spans="7:21" ht="15" x14ac:dyDescent="0.25">
      <c r="G176" s="13"/>
      <c r="H176" s="13"/>
      <c r="I176" s="13"/>
      <c r="J176" s="13"/>
      <c r="K176" s="13"/>
      <c r="L176" s="13"/>
      <c r="M176" s="13"/>
      <c r="N176" s="13"/>
      <c r="O176" s="13"/>
      <c r="P176" s="13"/>
      <c r="Q176" s="13"/>
      <c r="R176" s="13"/>
      <c r="S176" s="13"/>
      <c r="T176" s="13"/>
      <c r="U176" s="13"/>
    </row>
    <row r="177" spans="7:21" ht="15" x14ac:dyDescent="0.25">
      <c r="G177" s="13"/>
      <c r="H177" s="13"/>
      <c r="I177" s="13"/>
      <c r="J177" s="13"/>
      <c r="K177" s="13"/>
      <c r="L177" s="13"/>
      <c r="M177" s="13"/>
      <c r="N177" s="13"/>
      <c r="O177" s="13"/>
      <c r="P177" s="13"/>
      <c r="Q177" s="13"/>
      <c r="R177" s="13"/>
      <c r="S177" s="13"/>
      <c r="T177" s="13"/>
      <c r="U177" s="13"/>
    </row>
    <row r="178" spans="7:21" ht="15" x14ac:dyDescent="0.25">
      <c r="G178" s="13"/>
      <c r="H178" s="13"/>
      <c r="I178" s="13"/>
      <c r="J178" s="13"/>
      <c r="K178" s="13"/>
      <c r="L178" s="13"/>
      <c r="M178" s="13"/>
      <c r="N178" s="13"/>
      <c r="O178" s="13"/>
      <c r="P178" s="13"/>
      <c r="Q178" s="13"/>
      <c r="R178" s="13"/>
      <c r="S178" s="13"/>
      <c r="T178" s="13"/>
      <c r="U178" s="13"/>
    </row>
    <row r="179" spans="7:21" ht="15" x14ac:dyDescent="0.25">
      <c r="G179" s="13"/>
      <c r="H179" s="13"/>
      <c r="I179" s="13"/>
      <c r="J179" s="13"/>
      <c r="K179" s="13"/>
      <c r="L179" s="13"/>
      <c r="M179" s="13"/>
      <c r="N179" s="13"/>
      <c r="O179" s="13"/>
      <c r="P179" s="13"/>
      <c r="Q179" s="13"/>
      <c r="R179" s="13"/>
      <c r="S179" s="13"/>
      <c r="T179" s="13"/>
      <c r="U179" s="13"/>
    </row>
    <row r="180" spans="7:21" ht="15" x14ac:dyDescent="0.25">
      <c r="G180" s="13"/>
      <c r="H180" s="13"/>
      <c r="I180" s="13"/>
      <c r="J180" s="13"/>
      <c r="K180" s="13"/>
      <c r="L180" s="13"/>
      <c r="M180" s="13"/>
      <c r="N180" s="13"/>
      <c r="O180" s="13"/>
      <c r="P180" s="13"/>
      <c r="Q180" s="13"/>
      <c r="R180" s="13"/>
      <c r="S180" s="13"/>
      <c r="T180" s="13"/>
      <c r="U180" s="13"/>
    </row>
    <row r="181" spans="7:21" ht="15" x14ac:dyDescent="0.25">
      <c r="G181" s="13"/>
      <c r="H181" s="13"/>
      <c r="I181" s="13"/>
      <c r="J181" s="13"/>
      <c r="K181" s="13"/>
      <c r="L181" s="13"/>
      <c r="M181" s="13"/>
      <c r="N181" s="13"/>
      <c r="O181" s="13"/>
      <c r="P181" s="13"/>
      <c r="Q181" s="13"/>
      <c r="R181" s="13"/>
      <c r="S181" s="13"/>
      <c r="T181" s="13"/>
      <c r="U181" s="13"/>
    </row>
    <row r="182" spans="7:21" ht="15" x14ac:dyDescent="0.25">
      <c r="G182" s="13"/>
      <c r="H182" s="13"/>
      <c r="I182" s="13"/>
      <c r="J182" s="13"/>
      <c r="K182" s="13"/>
      <c r="L182" s="13"/>
      <c r="M182" s="13"/>
      <c r="N182" s="13"/>
      <c r="O182" s="13"/>
      <c r="P182" s="13"/>
      <c r="Q182" s="13"/>
      <c r="R182" s="13"/>
      <c r="S182" s="13"/>
      <c r="T182" s="13"/>
      <c r="U182" s="13"/>
    </row>
    <row r="183" spans="7:21" ht="15" x14ac:dyDescent="0.25">
      <c r="G183" s="13"/>
      <c r="H183" s="13"/>
      <c r="I183" s="13"/>
      <c r="J183" s="13"/>
      <c r="K183" s="13"/>
      <c r="L183" s="13"/>
      <c r="M183" s="13"/>
      <c r="N183" s="13"/>
      <c r="O183" s="13"/>
      <c r="P183" s="13"/>
      <c r="Q183" s="13"/>
      <c r="R183" s="13"/>
      <c r="S183" s="13"/>
      <c r="T183" s="13"/>
      <c r="U183" s="13"/>
    </row>
    <row r="184" spans="7:21" ht="15" x14ac:dyDescent="0.25">
      <c r="G184" s="13"/>
      <c r="H184" s="13"/>
      <c r="I184" s="13"/>
      <c r="J184" s="13"/>
      <c r="K184" s="13"/>
      <c r="L184" s="13"/>
      <c r="M184" s="13"/>
      <c r="N184" s="13"/>
      <c r="O184" s="13"/>
      <c r="P184" s="13"/>
      <c r="Q184" s="13"/>
      <c r="R184" s="13"/>
      <c r="S184" s="13"/>
      <c r="T184" s="13"/>
      <c r="U184" s="13"/>
    </row>
    <row r="185" spans="7:21" ht="15" x14ac:dyDescent="0.25">
      <c r="G185" s="13"/>
      <c r="H185" s="13"/>
      <c r="I185" s="13"/>
      <c r="J185" s="13"/>
      <c r="K185" s="13"/>
      <c r="L185" s="13"/>
      <c r="M185" s="13"/>
      <c r="N185" s="13"/>
      <c r="O185" s="13"/>
      <c r="P185" s="13"/>
      <c r="Q185" s="13"/>
      <c r="R185" s="13"/>
      <c r="S185" s="13"/>
      <c r="T185" s="13"/>
      <c r="U185" s="13"/>
    </row>
    <row r="186" spans="7:21" ht="15" x14ac:dyDescent="0.25">
      <c r="G186" s="13"/>
      <c r="H186" s="13"/>
      <c r="I186" s="13"/>
      <c r="J186" s="13"/>
      <c r="K186" s="13"/>
      <c r="L186" s="13"/>
      <c r="M186" s="13"/>
      <c r="N186" s="13"/>
      <c r="O186" s="13"/>
      <c r="P186" s="13"/>
      <c r="Q186" s="13"/>
      <c r="R186" s="13"/>
      <c r="S186" s="13"/>
      <c r="T186" s="13"/>
      <c r="U186" s="13"/>
    </row>
    <row r="187" spans="7:21" ht="15" x14ac:dyDescent="0.25">
      <c r="G187" s="13"/>
      <c r="H187" s="13"/>
      <c r="I187" s="13"/>
      <c r="J187" s="13"/>
      <c r="K187" s="13"/>
      <c r="L187" s="13"/>
      <c r="M187" s="13"/>
      <c r="N187" s="13"/>
      <c r="O187" s="13"/>
      <c r="P187" s="13"/>
      <c r="Q187" s="13"/>
      <c r="R187" s="13"/>
      <c r="S187" s="13"/>
      <c r="T187" s="13"/>
      <c r="U187" s="13"/>
    </row>
    <row r="188" spans="7:21" ht="15" x14ac:dyDescent="0.25">
      <c r="G188" s="13"/>
      <c r="H188" s="13"/>
      <c r="I188" s="13"/>
      <c r="J188" s="13"/>
      <c r="K188" s="13"/>
      <c r="L188" s="13"/>
      <c r="M188" s="13"/>
      <c r="N188" s="13"/>
      <c r="O188" s="13"/>
      <c r="P188" s="13"/>
      <c r="Q188" s="13"/>
      <c r="R188" s="13"/>
      <c r="S188" s="13"/>
      <c r="T188" s="13"/>
      <c r="U188" s="13"/>
    </row>
    <row r="189" spans="7:21" ht="15" x14ac:dyDescent="0.25">
      <c r="G189" s="13"/>
      <c r="H189" s="13"/>
      <c r="I189" s="13"/>
      <c r="J189" s="13"/>
      <c r="K189" s="13"/>
      <c r="L189" s="13"/>
      <c r="M189" s="13"/>
      <c r="N189" s="13"/>
      <c r="O189" s="13"/>
      <c r="P189" s="13"/>
      <c r="Q189" s="13"/>
      <c r="R189" s="13"/>
      <c r="S189" s="13"/>
      <c r="T189" s="13"/>
      <c r="U189" s="13"/>
    </row>
    <row r="190" spans="7:21" ht="15" x14ac:dyDescent="0.25">
      <c r="G190" s="13"/>
      <c r="H190" s="13"/>
      <c r="I190" s="13"/>
      <c r="J190" s="13"/>
      <c r="K190" s="13"/>
      <c r="L190" s="13"/>
      <c r="M190" s="13"/>
      <c r="N190" s="13"/>
      <c r="O190" s="13"/>
      <c r="P190" s="13"/>
      <c r="Q190" s="13"/>
      <c r="R190" s="13"/>
      <c r="S190" s="13"/>
      <c r="T190" s="13"/>
      <c r="U190" s="13"/>
    </row>
    <row r="191" spans="7:21" ht="15" x14ac:dyDescent="0.25">
      <c r="G191" s="13"/>
      <c r="H191" s="13"/>
      <c r="I191" s="13"/>
      <c r="J191" s="13"/>
      <c r="K191" s="13"/>
      <c r="L191" s="13"/>
      <c r="M191" s="13"/>
      <c r="N191" s="13"/>
      <c r="O191" s="13"/>
      <c r="P191" s="13"/>
      <c r="Q191" s="13"/>
      <c r="R191" s="13"/>
      <c r="S191" s="13"/>
      <c r="T191" s="13"/>
      <c r="U191" s="13"/>
    </row>
    <row r="192" spans="7:21" ht="15" x14ac:dyDescent="0.25">
      <c r="G192" s="13"/>
      <c r="H192" s="13"/>
      <c r="I192" s="13"/>
      <c r="J192" s="13"/>
      <c r="K192" s="13"/>
      <c r="L192" s="13"/>
      <c r="M192" s="13"/>
      <c r="N192" s="13"/>
      <c r="O192" s="13"/>
      <c r="P192" s="13"/>
      <c r="Q192" s="13"/>
      <c r="R192" s="13"/>
      <c r="S192" s="13"/>
      <c r="T192" s="13"/>
      <c r="U192" s="13"/>
    </row>
    <row r="193" spans="7:21" ht="15" x14ac:dyDescent="0.25">
      <c r="G193" s="13"/>
      <c r="H193" s="13"/>
      <c r="I193" s="13"/>
      <c r="J193" s="13"/>
      <c r="K193" s="13"/>
      <c r="L193" s="13"/>
      <c r="M193" s="13"/>
      <c r="N193" s="13"/>
      <c r="O193" s="13"/>
      <c r="P193" s="13"/>
      <c r="Q193" s="13"/>
      <c r="R193" s="13"/>
      <c r="S193" s="13"/>
      <c r="T193" s="13"/>
      <c r="U193" s="13"/>
    </row>
    <row r="194" spans="7:21" ht="15" x14ac:dyDescent="0.25">
      <c r="G194" s="13"/>
      <c r="H194" s="13"/>
      <c r="I194" s="13"/>
      <c r="J194" s="13"/>
      <c r="K194" s="13"/>
      <c r="L194" s="13"/>
      <c r="M194" s="13"/>
      <c r="N194" s="13"/>
      <c r="O194" s="13"/>
      <c r="P194" s="13"/>
      <c r="Q194" s="13"/>
      <c r="R194" s="13"/>
      <c r="S194" s="13"/>
      <c r="T194" s="13"/>
      <c r="U194" s="13"/>
    </row>
    <row r="195" spans="7:21" ht="15" x14ac:dyDescent="0.25">
      <c r="G195" s="13"/>
      <c r="H195" s="13"/>
      <c r="I195" s="13"/>
      <c r="J195" s="13"/>
      <c r="K195" s="13"/>
      <c r="L195" s="13"/>
      <c r="M195" s="13"/>
      <c r="N195" s="13"/>
      <c r="O195" s="13"/>
      <c r="P195" s="13"/>
      <c r="Q195" s="13"/>
      <c r="R195" s="13"/>
      <c r="S195" s="13"/>
      <c r="T195" s="13"/>
      <c r="U195" s="13"/>
    </row>
    <row r="196" spans="7:21" ht="15" x14ac:dyDescent="0.25">
      <c r="G196" s="13"/>
      <c r="H196" s="13"/>
      <c r="I196" s="13"/>
      <c r="J196" s="13"/>
      <c r="K196" s="13"/>
      <c r="L196" s="13"/>
      <c r="M196" s="13"/>
      <c r="N196" s="13"/>
      <c r="O196" s="13"/>
      <c r="P196" s="13"/>
      <c r="Q196" s="13"/>
      <c r="R196" s="13"/>
      <c r="S196" s="13"/>
      <c r="T196" s="13"/>
      <c r="U196" s="13"/>
    </row>
    <row r="197" spans="7:21" ht="15" x14ac:dyDescent="0.25">
      <c r="G197" s="13"/>
      <c r="H197" s="13"/>
      <c r="I197" s="13"/>
      <c r="J197" s="13"/>
      <c r="K197" s="13"/>
      <c r="L197" s="13"/>
      <c r="M197" s="13"/>
      <c r="N197" s="13"/>
      <c r="O197" s="13"/>
      <c r="P197" s="13"/>
      <c r="Q197" s="13"/>
      <c r="R197" s="13"/>
      <c r="S197" s="13"/>
      <c r="T197" s="13"/>
      <c r="U197" s="13"/>
    </row>
    <row r="198" spans="7:21" ht="15" x14ac:dyDescent="0.25">
      <c r="G198" s="13"/>
      <c r="H198" s="13"/>
      <c r="I198" s="13"/>
      <c r="J198" s="13"/>
      <c r="K198" s="13"/>
      <c r="L198" s="13"/>
      <c r="M198" s="13"/>
      <c r="N198" s="13"/>
      <c r="O198" s="13"/>
      <c r="P198" s="13"/>
      <c r="Q198" s="13"/>
      <c r="R198" s="13"/>
      <c r="S198" s="13"/>
      <c r="T198" s="13"/>
      <c r="U198" s="13"/>
    </row>
    <row r="199" spans="7:21" ht="15" x14ac:dyDescent="0.25">
      <c r="G199" s="13"/>
      <c r="H199" s="13"/>
      <c r="I199" s="13"/>
      <c r="J199" s="13"/>
      <c r="K199" s="13"/>
      <c r="L199" s="13"/>
      <c r="M199" s="13"/>
      <c r="N199" s="13"/>
      <c r="O199" s="13"/>
      <c r="P199" s="13"/>
      <c r="Q199" s="13"/>
      <c r="R199" s="13"/>
      <c r="S199" s="13"/>
      <c r="T199" s="13"/>
      <c r="U199" s="13"/>
    </row>
    <row r="200" spans="7:21" ht="15" x14ac:dyDescent="0.25">
      <c r="G200" s="13"/>
      <c r="H200" s="13"/>
      <c r="I200" s="13"/>
      <c r="J200" s="13"/>
      <c r="K200" s="13"/>
      <c r="L200" s="13"/>
      <c r="M200" s="13"/>
      <c r="N200" s="13"/>
      <c r="O200" s="13"/>
      <c r="P200" s="13"/>
      <c r="Q200" s="13"/>
      <c r="R200" s="13"/>
      <c r="S200" s="13"/>
      <c r="T200" s="13"/>
      <c r="U200" s="13"/>
    </row>
    <row r="201" spans="7:21" ht="15" x14ac:dyDescent="0.25">
      <c r="G201" s="13"/>
      <c r="H201" s="13"/>
      <c r="I201" s="13"/>
      <c r="J201" s="13"/>
      <c r="K201" s="13"/>
      <c r="L201" s="13"/>
      <c r="M201" s="13"/>
      <c r="N201" s="13"/>
      <c r="O201" s="13"/>
      <c r="P201" s="13"/>
      <c r="Q201" s="13"/>
      <c r="R201" s="13"/>
      <c r="S201" s="13"/>
      <c r="T201" s="13"/>
      <c r="U201" s="13"/>
    </row>
    <row r="202" spans="7:21" ht="15" x14ac:dyDescent="0.25">
      <c r="G202" s="13"/>
      <c r="H202" s="13"/>
      <c r="I202" s="13"/>
      <c r="J202" s="13"/>
      <c r="K202" s="13"/>
      <c r="L202" s="13"/>
      <c r="M202" s="13"/>
      <c r="N202" s="13"/>
      <c r="O202" s="13"/>
      <c r="P202" s="13"/>
      <c r="Q202" s="13"/>
      <c r="R202" s="13"/>
      <c r="S202" s="13"/>
      <c r="T202" s="13"/>
      <c r="U202" s="13"/>
    </row>
    <row r="203" spans="7:21" ht="15" x14ac:dyDescent="0.25">
      <c r="G203" s="13"/>
      <c r="H203" s="13"/>
      <c r="I203" s="13"/>
      <c r="J203" s="13"/>
      <c r="K203" s="13"/>
      <c r="L203" s="13"/>
      <c r="M203" s="13"/>
      <c r="N203" s="13"/>
      <c r="O203" s="13"/>
      <c r="P203" s="13"/>
      <c r="Q203" s="13"/>
      <c r="R203" s="13"/>
      <c r="S203" s="13"/>
      <c r="T203" s="13"/>
      <c r="U203" s="13"/>
    </row>
    <row r="204" spans="7:21" ht="15" x14ac:dyDescent="0.25">
      <c r="G204" s="13"/>
      <c r="H204" s="13"/>
      <c r="I204" s="13"/>
      <c r="J204" s="13"/>
      <c r="K204" s="13"/>
      <c r="L204" s="13"/>
      <c r="M204" s="13"/>
      <c r="N204" s="13"/>
      <c r="O204" s="13"/>
      <c r="P204" s="13"/>
      <c r="Q204" s="13"/>
      <c r="R204" s="13"/>
      <c r="S204" s="13"/>
      <c r="T204" s="13"/>
      <c r="U204" s="13"/>
    </row>
    <row r="205" spans="7:21" ht="15" x14ac:dyDescent="0.25">
      <c r="G205" s="13"/>
      <c r="H205" s="13"/>
      <c r="I205" s="13"/>
      <c r="J205" s="13"/>
      <c r="K205" s="13"/>
      <c r="L205" s="13"/>
      <c r="M205" s="13"/>
      <c r="N205" s="13"/>
      <c r="O205" s="13"/>
      <c r="P205" s="13"/>
      <c r="Q205" s="13"/>
      <c r="R205" s="13"/>
      <c r="S205" s="13"/>
      <c r="T205" s="13"/>
      <c r="U205" s="13"/>
    </row>
    <row r="206" spans="7:21" ht="15" x14ac:dyDescent="0.25">
      <c r="G206" s="13"/>
      <c r="H206" s="13"/>
      <c r="I206" s="13"/>
      <c r="J206" s="13"/>
      <c r="K206" s="13"/>
      <c r="L206" s="13"/>
      <c r="M206" s="13"/>
      <c r="N206" s="13"/>
      <c r="O206" s="13"/>
      <c r="P206" s="13"/>
      <c r="Q206" s="13"/>
      <c r="R206" s="13"/>
      <c r="S206" s="13"/>
      <c r="T206" s="13"/>
      <c r="U206" s="13"/>
    </row>
    <row r="207" spans="7:21" ht="15" x14ac:dyDescent="0.25">
      <c r="G207" s="13"/>
      <c r="H207" s="13"/>
      <c r="I207" s="13"/>
      <c r="J207" s="13"/>
      <c r="K207" s="13"/>
      <c r="L207" s="13"/>
      <c r="M207" s="13"/>
      <c r="N207" s="13"/>
      <c r="O207" s="13"/>
      <c r="P207" s="13"/>
      <c r="Q207" s="13"/>
      <c r="R207" s="13"/>
      <c r="S207" s="13"/>
      <c r="T207" s="13"/>
      <c r="U207" s="13"/>
    </row>
    <row r="208" spans="7:21" ht="15" x14ac:dyDescent="0.25">
      <c r="G208" s="13"/>
      <c r="H208" s="13"/>
      <c r="I208" s="13"/>
      <c r="J208" s="13"/>
      <c r="K208" s="13"/>
      <c r="L208" s="13"/>
      <c r="M208" s="13"/>
      <c r="N208" s="13"/>
      <c r="O208" s="13"/>
      <c r="P208" s="13"/>
      <c r="Q208" s="13"/>
      <c r="R208" s="13"/>
      <c r="S208" s="13"/>
      <c r="T208" s="13"/>
      <c r="U208" s="13"/>
    </row>
    <row r="209" spans="7:21" ht="15" x14ac:dyDescent="0.25">
      <c r="G209" s="13"/>
      <c r="H209" s="13"/>
      <c r="I209" s="13"/>
      <c r="J209" s="13"/>
      <c r="K209" s="13"/>
      <c r="L209" s="13"/>
      <c r="M209" s="13"/>
      <c r="N209" s="13"/>
      <c r="O209" s="13"/>
      <c r="P209" s="13"/>
      <c r="Q209" s="13"/>
      <c r="R209" s="13"/>
      <c r="S209" s="13"/>
      <c r="T209" s="13"/>
      <c r="U209" s="13"/>
    </row>
    <row r="210" spans="7:21" ht="15" x14ac:dyDescent="0.25">
      <c r="G210" s="13"/>
      <c r="H210" s="13"/>
      <c r="I210" s="13"/>
      <c r="J210" s="13"/>
      <c r="K210" s="13"/>
      <c r="L210" s="13"/>
      <c r="M210" s="13"/>
      <c r="N210" s="13"/>
      <c r="O210" s="13"/>
      <c r="P210" s="13"/>
      <c r="Q210" s="13"/>
      <c r="R210" s="13"/>
      <c r="S210" s="13"/>
      <c r="T210" s="13"/>
      <c r="U210" s="13"/>
    </row>
    <row r="211" spans="7:21" ht="15" x14ac:dyDescent="0.25">
      <c r="G211" s="13"/>
      <c r="H211" s="13"/>
      <c r="I211" s="13"/>
      <c r="J211" s="13"/>
      <c r="K211" s="13"/>
      <c r="L211" s="13"/>
      <c r="M211" s="13"/>
      <c r="N211" s="13"/>
      <c r="O211" s="13"/>
      <c r="P211" s="13"/>
      <c r="Q211" s="13"/>
      <c r="R211" s="13"/>
      <c r="S211" s="13"/>
      <c r="T211" s="13"/>
      <c r="U211" s="13"/>
    </row>
    <row r="212" spans="7:21" ht="15" x14ac:dyDescent="0.25">
      <c r="G212" s="13"/>
      <c r="H212" s="13"/>
      <c r="I212" s="13"/>
      <c r="J212" s="13"/>
      <c r="K212" s="13"/>
      <c r="L212" s="13"/>
      <c r="M212" s="13"/>
      <c r="N212" s="13"/>
      <c r="O212" s="13"/>
      <c r="P212" s="13"/>
      <c r="Q212" s="13"/>
      <c r="R212" s="13"/>
      <c r="S212" s="13"/>
      <c r="T212" s="13"/>
      <c r="U212" s="13"/>
    </row>
    <row r="213" spans="7:21" ht="15" x14ac:dyDescent="0.25">
      <c r="G213" s="13"/>
      <c r="H213" s="13"/>
      <c r="I213" s="13"/>
      <c r="J213" s="13"/>
      <c r="K213" s="13"/>
      <c r="L213" s="13"/>
      <c r="M213" s="13"/>
      <c r="N213" s="13"/>
      <c r="O213" s="13"/>
      <c r="P213" s="13"/>
      <c r="Q213" s="13"/>
      <c r="R213" s="13"/>
      <c r="S213" s="13"/>
      <c r="T213" s="13"/>
      <c r="U213" s="13"/>
    </row>
    <row r="214" spans="7:21" ht="15" x14ac:dyDescent="0.25">
      <c r="G214" s="13"/>
      <c r="H214" s="13"/>
      <c r="I214" s="13"/>
      <c r="J214" s="13"/>
      <c r="K214" s="13"/>
      <c r="L214" s="13"/>
      <c r="M214" s="13"/>
      <c r="N214" s="13"/>
      <c r="O214" s="13"/>
      <c r="P214" s="13"/>
      <c r="Q214" s="13"/>
      <c r="R214" s="13"/>
      <c r="S214" s="13"/>
      <c r="T214" s="13"/>
      <c r="U214" s="13"/>
    </row>
    <row r="215" spans="7:21" ht="15" x14ac:dyDescent="0.25">
      <c r="G215" s="13"/>
      <c r="H215" s="13"/>
      <c r="I215" s="13"/>
      <c r="J215" s="13"/>
      <c r="K215" s="13"/>
      <c r="L215" s="13"/>
      <c r="M215" s="13"/>
      <c r="N215" s="13"/>
      <c r="O215" s="13"/>
      <c r="P215" s="13"/>
      <c r="Q215" s="13"/>
      <c r="R215" s="13"/>
      <c r="S215" s="13"/>
      <c r="T215" s="13"/>
      <c r="U215" s="13"/>
    </row>
    <row r="216" spans="7:21" ht="15" x14ac:dyDescent="0.25">
      <c r="G216" s="13"/>
      <c r="H216" s="13"/>
      <c r="I216" s="13"/>
      <c r="J216" s="13"/>
      <c r="K216" s="13"/>
      <c r="L216" s="13"/>
      <c r="M216" s="13"/>
      <c r="N216" s="13"/>
      <c r="O216" s="13"/>
      <c r="P216" s="13"/>
      <c r="Q216" s="13"/>
      <c r="R216" s="13"/>
      <c r="S216" s="13"/>
      <c r="T216" s="13"/>
      <c r="U216" s="13"/>
    </row>
    <row r="217" spans="7:21" ht="15" x14ac:dyDescent="0.25">
      <c r="G217" s="13"/>
      <c r="H217" s="13"/>
      <c r="I217" s="13"/>
      <c r="J217" s="13"/>
      <c r="K217" s="13"/>
      <c r="L217" s="13"/>
      <c r="M217" s="13"/>
      <c r="N217" s="13"/>
      <c r="O217" s="13"/>
      <c r="P217" s="13"/>
      <c r="Q217" s="13"/>
      <c r="R217" s="13"/>
      <c r="S217" s="13"/>
      <c r="T217" s="13"/>
      <c r="U217" s="13"/>
    </row>
    <row r="218" spans="7:21" ht="15" x14ac:dyDescent="0.25"/>
    <row r="219" spans="7:21" ht="15" x14ac:dyDescent="0.25"/>
    <row r="220" spans="7:21" ht="15" x14ac:dyDescent="0.25"/>
    <row r="221" spans="7:21" ht="15" x14ac:dyDescent="0.25"/>
    <row r="222" spans="7:21" ht="15" x14ac:dyDescent="0.25"/>
    <row r="223" spans="7:21" ht="15" x14ac:dyDescent="0.25"/>
    <row r="224" spans="7:21" ht="15" x14ac:dyDescent="0.25"/>
    <row r="225" customFormat="1" ht="15" x14ac:dyDescent="0.25"/>
    <row r="226" customFormat="1" ht="15" x14ac:dyDescent="0.25"/>
    <row r="227" customFormat="1" ht="15" x14ac:dyDescent="0.25"/>
    <row r="228" customFormat="1" ht="15" x14ac:dyDescent="0.25"/>
    <row r="229" customFormat="1" ht="15" x14ac:dyDescent="0.25"/>
    <row r="230" customFormat="1" ht="15" x14ac:dyDescent="0.25"/>
    <row r="231" customFormat="1" ht="15" x14ac:dyDescent="0.25"/>
    <row r="232" customFormat="1" ht="15" x14ac:dyDescent="0.25"/>
    <row r="233" customFormat="1" ht="15" x14ac:dyDescent="0.25"/>
    <row r="234" customFormat="1" ht="15" x14ac:dyDescent="0.25"/>
    <row r="235" customFormat="1" ht="15" x14ac:dyDescent="0.25"/>
    <row r="236" customFormat="1" ht="15" x14ac:dyDescent="0.25"/>
    <row r="237" customFormat="1" ht="15" x14ac:dyDescent="0.25"/>
    <row r="238" customFormat="1" ht="15" x14ac:dyDescent="0.25"/>
    <row r="239" customFormat="1" ht="15" x14ac:dyDescent="0.25"/>
    <row r="240" customFormat="1" ht="15" x14ac:dyDescent="0.25"/>
    <row r="241" customFormat="1" ht="15" x14ac:dyDescent="0.25"/>
    <row r="242" customFormat="1" ht="15" x14ac:dyDescent="0.25"/>
    <row r="243" customFormat="1" ht="15" x14ac:dyDescent="0.25"/>
    <row r="244" customFormat="1" ht="15" x14ac:dyDescent="0.25"/>
    <row r="245" customFormat="1" ht="15" x14ac:dyDescent="0.25"/>
    <row r="246" customFormat="1" ht="15" x14ac:dyDescent="0.25"/>
    <row r="247" customFormat="1" ht="15" x14ac:dyDescent="0.25"/>
    <row r="248" customFormat="1" ht="15" x14ac:dyDescent="0.25"/>
    <row r="249" customFormat="1" ht="15" x14ac:dyDescent="0.25"/>
    <row r="250" customFormat="1" ht="15" x14ac:dyDescent="0.25"/>
    <row r="251" customFormat="1" ht="15" x14ac:dyDescent="0.25"/>
    <row r="252" customFormat="1" ht="15" x14ac:dyDescent="0.25"/>
    <row r="253" customFormat="1" ht="15" x14ac:dyDescent="0.25"/>
    <row r="254" customFormat="1" ht="15" x14ac:dyDescent="0.25"/>
    <row r="255" customFormat="1" ht="15" x14ac:dyDescent="0.25"/>
    <row r="256" customFormat="1" ht="15" x14ac:dyDescent="0.25"/>
    <row r="257" customFormat="1" ht="15" x14ac:dyDescent="0.25"/>
    <row r="258" customFormat="1" ht="15" x14ac:dyDescent="0.25"/>
    <row r="259" customFormat="1" ht="15" x14ac:dyDescent="0.25"/>
    <row r="260" customFormat="1" ht="15" x14ac:dyDescent="0.25"/>
    <row r="261" customFormat="1" ht="15" x14ac:dyDescent="0.25"/>
    <row r="262" customFormat="1" ht="15" x14ac:dyDescent="0.25"/>
    <row r="263" customFormat="1" ht="15" x14ac:dyDescent="0.25"/>
    <row r="264" customFormat="1" ht="15" x14ac:dyDescent="0.25"/>
    <row r="265" customFormat="1" ht="15" x14ac:dyDescent="0.25"/>
    <row r="266" customFormat="1" ht="15" x14ac:dyDescent="0.25"/>
    <row r="267" customFormat="1" ht="15" x14ac:dyDescent="0.25"/>
    <row r="268" customFormat="1" ht="15" x14ac:dyDescent="0.25"/>
    <row r="269" customFormat="1" ht="15" x14ac:dyDescent="0.25"/>
    <row r="270" customFormat="1" ht="15" x14ac:dyDescent="0.25"/>
    <row r="271" customFormat="1" ht="15" x14ac:dyDescent="0.25"/>
    <row r="272" customFormat="1" ht="15" x14ac:dyDescent="0.25"/>
    <row r="273" customFormat="1" ht="15" x14ac:dyDescent="0.25"/>
    <row r="274" customFormat="1" ht="15" x14ac:dyDescent="0.25"/>
    <row r="275" customFormat="1" ht="15" x14ac:dyDescent="0.25"/>
    <row r="276" customFormat="1" ht="15" x14ac:dyDescent="0.25"/>
    <row r="277" customFormat="1" ht="15" x14ac:dyDescent="0.25"/>
    <row r="278" customFormat="1" ht="15" x14ac:dyDescent="0.25"/>
    <row r="279" customFormat="1" ht="15" x14ac:dyDescent="0.25"/>
    <row r="280" customFormat="1" ht="15" x14ac:dyDescent="0.25"/>
    <row r="281" customFormat="1" ht="15" x14ac:dyDescent="0.25"/>
    <row r="282" customFormat="1" ht="15" x14ac:dyDescent="0.25"/>
    <row r="283" customFormat="1" ht="15" x14ac:dyDescent="0.25"/>
    <row r="284" customFormat="1" ht="15" x14ac:dyDescent="0.25"/>
    <row r="285" customFormat="1" ht="15" x14ac:dyDescent="0.25"/>
    <row r="286" customFormat="1" ht="15" x14ac:dyDescent="0.25"/>
    <row r="287" customFormat="1" ht="15" x14ac:dyDescent="0.25"/>
    <row r="288" customFormat="1" ht="15" x14ac:dyDescent="0.25"/>
    <row r="289" customFormat="1" ht="15" x14ac:dyDescent="0.25"/>
    <row r="290" customFormat="1" ht="15" x14ac:dyDescent="0.25"/>
    <row r="291" customFormat="1" ht="15" x14ac:dyDescent="0.25"/>
    <row r="292" customFormat="1" ht="15" x14ac:dyDescent="0.25"/>
    <row r="293" customFormat="1" ht="15" x14ac:dyDescent="0.25"/>
    <row r="294" customFormat="1" ht="15" x14ac:dyDescent="0.25"/>
    <row r="295" customFormat="1" ht="15" x14ac:dyDescent="0.25"/>
    <row r="296" customFormat="1" ht="15" x14ac:dyDescent="0.25"/>
    <row r="297" customFormat="1" ht="15" x14ac:dyDescent="0.25"/>
    <row r="298" customFormat="1" ht="15" x14ac:dyDescent="0.25"/>
    <row r="299" customFormat="1" ht="15" x14ac:dyDescent="0.25"/>
    <row r="300" customFormat="1" ht="15" x14ac:dyDescent="0.25"/>
    <row r="301" customFormat="1" ht="15" x14ac:dyDescent="0.25"/>
    <row r="302" customFormat="1" ht="15" x14ac:dyDescent="0.25"/>
    <row r="303" customFormat="1" ht="15" x14ac:dyDescent="0.25"/>
    <row r="304" customFormat="1" ht="15" x14ac:dyDescent="0.25"/>
    <row r="305" customFormat="1" ht="15" x14ac:dyDescent="0.25"/>
    <row r="306" customFormat="1" ht="15" x14ac:dyDescent="0.25"/>
    <row r="307" customFormat="1" ht="15" x14ac:dyDescent="0.25"/>
    <row r="308" customFormat="1" ht="15" x14ac:dyDescent="0.25"/>
    <row r="309" customFormat="1" ht="15" x14ac:dyDescent="0.25"/>
    <row r="310" customFormat="1" ht="15" x14ac:dyDescent="0.25"/>
    <row r="311" customFormat="1" ht="15" x14ac:dyDescent="0.25"/>
    <row r="312" customFormat="1" ht="15" x14ac:dyDescent="0.25"/>
    <row r="313" customFormat="1" ht="15" x14ac:dyDescent="0.25"/>
    <row r="314" customFormat="1" ht="15" x14ac:dyDescent="0.25"/>
    <row r="315" customFormat="1" ht="15" x14ac:dyDescent="0.25"/>
    <row r="316" customFormat="1" ht="15" x14ac:dyDescent="0.25"/>
    <row r="317" customFormat="1" ht="15" x14ac:dyDescent="0.25"/>
    <row r="318" customFormat="1" ht="15" x14ac:dyDescent="0.25"/>
    <row r="319" customFormat="1" ht="15" x14ac:dyDescent="0.25"/>
    <row r="320" customFormat="1" ht="15" x14ac:dyDescent="0.25"/>
    <row r="321" customFormat="1" ht="15" x14ac:dyDescent="0.25"/>
    <row r="322" customFormat="1" ht="15" x14ac:dyDescent="0.25"/>
    <row r="323" customFormat="1" ht="15" x14ac:dyDescent="0.25"/>
    <row r="324" customFormat="1" ht="15" x14ac:dyDescent="0.25"/>
    <row r="325" customFormat="1" ht="15" x14ac:dyDescent="0.25"/>
    <row r="326" customFormat="1" ht="15" x14ac:dyDescent="0.25"/>
    <row r="327" customFormat="1" ht="15" x14ac:dyDescent="0.25"/>
    <row r="328" customFormat="1" ht="15" x14ac:dyDescent="0.25"/>
    <row r="329" customFormat="1" ht="15" x14ac:dyDescent="0.25"/>
    <row r="330" customFormat="1" ht="15" x14ac:dyDescent="0.25"/>
    <row r="331" customFormat="1" ht="15" x14ac:dyDescent="0.25"/>
    <row r="332" customFormat="1" ht="15" x14ac:dyDescent="0.25"/>
    <row r="333" customFormat="1" ht="15" x14ac:dyDescent="0.25"/>
    <row r="334" customFormat="1" ht="15" x14ac:dyDescent="0.25"/>
    <row r="335" customFormat="1" ht="15" x14ac:dyDescent="0.25"/>
    <row r="336" customFormat="1" ht="15" x14ac:dyDescent="0.25"/>
    <row r="337" customFormat="1" ht="15" x14ac:dyDescent="0.25"/>
    <row r="338" customFormat="1" ht="15" x14ac:dyDescent="0.25"/>
    <row r="339" customFormat="1" ht="15" x14ac:dyDescent="0.25"/>
    <row r="340" customFormat="1" ht="15" x14ac:dyDescent="0.25"/>
    <row r="341" customFormat="1" ht="15" x14ac:dyDescent="0.25"/>
    <row r="342" customFormat="1" ht="15" x14ac:dyDescent="0.25"/>
    <row r="343" customFormat="1" ht="15" x14ac:dyDescent="0.25"/>
    <row r="344" customFormat="1" ht="15" x14ac:dyDescent="0.25"/>
    <row r="345" customFormat="1" ht="15" x14ac:dyDescent="0.25"/>
    <row r="346" customFormat="1" ht="15" x14ac:dyDescent="0.25"/>
    <row r="347" customFormat="1" ht="15" x14ac:dyDescent="0.25"/>
    <row r="348" customFormat="1" ht="15" x14ac:dyDescent="0.25"/>
    <row r="349" customFormat="1" ht="15" x14ac:dyDescent="0.25"/>
    <row r="350" customFormat="1" ht="15" x14ac:dyDescent="0.25"/>
    <row r="351" customFormat="1" ht="15" x14ac:dyDescent="0.25"/>
    <row r="352" customFormat="1" ht="15" x14ac:dyDescent="0.25"/>
    <row r="353" customFormat="1" ht="15" x14ac:dyDescent="0.25"/>
    <row r="354" customFormat="1" ht="15" x14ac:dyDescent="0.25"/>
    <row r="355" customFormat="1" ht="15" x14ac:dyDescent="0.25"/>
    <row r="356" customFormat="1" ht="15" x14ac:dyDescent="0.25"/>
    <row r="357" customFormat="1" ht="15" x14ac:dyDescent="0.25"/>
    <row r="358" customFormat="1" ht="15" x14ac:dyDescent="0.25"/>
    <row r="359" customFormat="1" ht="15" x14ac:dyDescent="0.25"/>
    <row r="360" customFormat="1" ht="15" x14ac:dyDescent="0.25"/>
    <row r="361" customFormat="1" ht="15" x14ac:dyDescent="0.25"/>
    <row r="362" customFormat="1" ht="15" x14ac:dyDescent="0.25"/>
    <row r="363" customFormat="1" ht="15" x14ac:dyDescent="0.25"/>
    <row r="364" customFormat="1" ht="15" x14ac:dyDescent="0.25"/>
    <row r="365" customFormat="1" ht="15" x14ac:dyDescent="0.25"/>
    <row r="366" customFormat="1" ht="15" x14ac:dyDescent="0.25"/>
    <row r="367" customFormat="1" ht="15" x14ac:dyDescent="0.25"/>
    <row r="368" customFormat="1" ht="15" x14ac:dyDescent="0.25"/>
    <row r="369" customFormat="1" ht="15" x14ac:dyDescent="0.25"/>
    <row r="370" customFormat="1" ht="15" x14ac:dyDescent="0.25"/>
    <row r="371" customFormat="1" ht="15" x14ac:dyDescent="0.25"/>
    <row r="372" customFormat="1" ht="15" x14ac:dyDescent="0.25"/>
    <row r="373" customFormat="1" ht="15" x14ac:dyDescent="0.25"/>
    <row r="374" customFormat="1" ht="15" x14ac:dyDescent="0.25"/>
    <row r="375" customFormat="1" ht="15" x14ac:dyDescent="0.25"/>
    <row r="376" customFormat="1" ht="15" x14ac:dyDescent="0.25"/>
    <row r="377" customFormat="1" ht="15" x14ac:dyDescent="0.25"/>
    <row r="378" customFormat="1" ht="15" x14ac:dyDescent="0.25"/>
    <row r="379" customFormat="1" ht="15" x14ac:dyDescent="0.25"/>
    <row r="380" customFormat="1" ht="15" x14ac:dyDescent="0.25"/>
    <row r="381" customFormat="1" ht="15" x14ac:dyDescent="0.25"/>
    <row r="382" customFormat="1" ht="15" x14ac:dyDescent="0.25"/>
    <row r="383" customFormat="1" ht="15" x14ac:dyDescent="0.25"/>
    <row r="384" customFormat="1" ht="15" x14ac:dyDescent="0.25"/>
    <row r="385" customFormat="1" ht="15" x14ac:dyDescent="0.25"/>
    <row r="386" customFormat="1" ht="15" x14ac:dyDescent="0.25"/>
    <row r="387" customFormat="1" ht="15" x14ac:dyDescent="0.25"/>
    <row r="388" customFormat="1" ht="15" x14ac:dyDescent="0.25"/>
    <row r="389" customFormat="1" ht="15" x14ac:dyDescent="0.25"/>
    <row r="390" customFormat="1" ht="15" x14ac:dyDescent="0.25"/>
    <row r="391" customFormat="1" ht="15" x14ac:dyDescent="0.25"/>
    <row r="392" customFormat="1" ht="15" x14ac:dyDescent="0.25"/>
    <row r="393" customFormat="1" ht="15" x14ac:dyDescent="0.25"/>
    <row r="394" customFormat="1" ht="15" x14ac:dyDescent="0.25"/>
    <row r="395" customFormat="1" ht="15" x14ac:dyDescent="0.25"/>
    <row r="396" customFormat="1" ht="15" x14ac:dyDescent="0.25"/>
    <row r="397" customFormat="1" ht="15" x14ac:dyDescent="0.25"/>
    <row r="398" customFormat="1" ht="15" x14ac:dyDescent="0.25"/>
    <row r="399" customFormat="1" ht="15" x14ac:dyDescent="0.25"/>
    <row r="400" customFormat="1" ht="15" x14ac:dyDescent="0.25"/>
    <row r="401" customFormat="1" ht="15" x14ac:dyDescent="0.25"/>
    <row r="402" customFormat="1" ht="15" x14ac:dyDescent="0.25"/>
    <row r="403" customFormat="1" ht="15" x14ac:dyDescent="0.25"/>
    <row r="404" customFormat="1" ht="15" x14ac:dyDescent="0.25"/>
    <row r="405" customFormat="1" ht="15" x14ac:dyDescent="0.25"/>
    <row r="406" customFormat="1" ht="15" x14ac:dyDescent="0.25"/>
    <row r="407" customFormat="1" ht="15" x14ac:dyDescent="0.25"/>
    <row r="408" customFormat="1" ht="15" x14ac:dyDescent="0.25"/>
    <row r="409" customFormat="1" ht="15" x14ac:dyDescent="0.25"/>
    <row r="410" customFormat="1" ht="15" x14ac:dyDescent="0.25"/>
    <row r="411" customFormat="1" ht="15" x14ac:dyDescent="0.25"/>
    <row r="412" customFormat="1" ht="15" x14ac:dyDescent="0.25"/>
    <row r="413" customFormat="1" ht="15" x14ac:dyDescent="0.25"/>
    <row r="414" customFormat="1" ht="15" x14ac:dyDescent="0.25"/>
    <row r="415" customFormat="1" ht="15" x14ac:dyDescent="0.25"/>
    <row r="416" customFormat="1" ht="15" x14ac:dyDescent="0.25"/>
    <row r="417" customFormat="1" ht="15" x14ac:dyDescent="0.25"/>
    <row r="418" customFormat="1" ht="15" x14ac:dyDescent="0.25"/>
    <row r="419" customFormat="1" ht="15" x14ac:dyDescent="0.25"/>
    <row r="420" customFormat="1" ht="15" x14ac:dyDescent="0.25"/>
    <row r="421" customFormat="1" ht="15" x14ac:dyDescent="0.25"/>
    <row r="422" customFormat="1" ht="15" x14ac:dyDescent="0.25"/>
    <row r="423" customFormat="1" ht="15" x14ac:dyDescent="0.25"/>
    <row r="424" customFormat="1" ht="15" x14ac:dyDescent="0.25"/>
    <row r="425" customFormat="1" ht="15" x14ac:dyDescent="0.25"/>
    <row r="426" customFormat="1" ht="15" x14ac:dyDescent="0.25"/>
    <row r="427" customFormat="1" ht="15" x14ac:dyDescent="0.25"/>
    <row r="428" customFormat="1" ht="15" x14ac:dyDescent="0.25"/>
    <row r="429" customFormat="1" ht="15" x14ac:dyDescent="0.25"/>
    <row r="430" customFormat="1" ht="15" x14ac:dyDescent="0.25"/>
    <row r="431" customFormat="1" ht="15" x14ac:dyDescent="0.25"/>
    <row r="432" customFormat="1" ht="15" x14ac:dyDescent="0.25"/>
    <row r="433" customFormat="1" ht="15" x14ac:dyDescent="0.25"/>
    <row r="434" customFormat="1" ht="15" x14ac:dyDescent="0.25"/>
    <row r="435" customFormat="1" ht="15" x14ac:dyDescent="0.25"/>
    <row r="436" customFormat="1" ht="15" x14ac:dyDescent="0.25"/>
    <row r="437" customFormat="1" ht="15" x14ac:dyDescent="0.25"/>
    <row r="438" customFormat="1" ht="15" x14ac:dyDescent="0.25"/>
    <row r="439" customFormat="1" ht="15" x14ac:dyDescent="0.25"/>
    <row r="440" customFormat="1" ht="15" x14ac:dyDescent="0.25"/>
    <row r="441" customFormat="1" ht="15" x14ac:dyDescent="0.25"/>
    <row r="442" customFormat="1" ht="15" x14ac:dyDescent="0.25"/>
    <row r="443" customFormat="1" ht="15" x14ac:dyDescent="0.25"/>
    <row r="444" customFormat="1" ht="15" x14ac:dyDescent="0.25"/>
    <row r="445" customFormat="1" ht="15" x14ac:dyDescent="0.25"/>
    <row r="446" customFormat="1" ht="15" x14ac:dyDescent="0.25"/>
    <row r="447" customFormat="1" ht="15" x14ac:dyDescent="0.25"/>
    <row r="448" customFormat="1" ht="15" x14ac:dyDescent="0.25"/>
    <row r="449" customFormat="1" ht="15" x14ac:dyDescent="0.25"/>
    <row r="450" customFormat="1" ht="15" x14ac:dyDescent="0.25"/>
    <row r="451" customFormat="1" ht="15" x14ac:dyDescent="0.25"/>
    <row r="452" customFormat="1" ht="15" x14ac:dyDescent="0.25"/>
    <row r="453" customFormat="1" ht="15" x14ac:dyDescent="0.25"/>
    <row r="454" customFormat="1" ht="15" x14ac:dyDescent="0.25"/>
    <row r="455" customFormat="1" ht="15" x14ac:dyDescent="0.25"/>
    <row r="456" customFormat="1" ht="15" x14ac:dyDescent="0.25"/>
    <row r="457" customFormat="1" ht="15" x14ac:dyDescent="0.25"/>
    <row r="458" customFormat="1" ht="15" x14ac:dyDescent="0.25"/>
    <row r="459" customFormat="1" ht="15" x14ac:dyDescent="0.25"/>
    <row r="460" customFormat="1" ht="15" x14ac:dyDescent="0.25"/>
    <row r="461" customFormat="1" ht="15" x14ac:dyDescent="0.25"/>
    <row r="462" customFormat="1" ht="15" x14ac:dyDescent="0.25"/>
    <row r="463" customFormat="1" ht="15" x14ac:dyDescent="0.25"/>
    <row r="464" customFormat="1" ht="15" x14ac:dyDescent="0.25"/>
    <row r="465" customFormat="1" ht="15" x14ac:dyDescent="0.25"/>
    <row r="466" customFormat="1" ht="15" x14ac:dyDescent="0.25"/>
    <row r="467" customFormat="1" ht="15" x14ac:dyDescent="0.25"/>
    <row r="468" customFormat="1" ht="15" x14ac:dyDescent="0.25"/>
    <row r="469" customFormat="1" ht="15" x14ac:dyDescent="0.25"/>
    <row r="470" customFormat="1" ht="15" x14ac:dyDescent="0.25"/>
    <row r="471" customFormat="1" ht="15" x14ac:dyDescent="0.25"/>
    <row r="472" customFormat="1" ht="15" x14ac:dyDescent="0.25"/>
    <row r="473" customFormat="1" ht="15" x14ac:dyDescent="0.25"/>
    <row r="474" customFormat="1" ht="15" x14ac:dyDescent="0.25"/>
    <row r="475" customFormat="1" ht="15" x14ac:dyDescent="0.25"/>
    <row r="476" customFormat="1" ht="15" x14ac:dyDescent="0.25"/>
    <row r="477" customFormat="1" ht="15" x14ac:dyDescent="0.25"/>
    <row r="478" customFormat="1" ht="15" x14ac:dyDescent="0.25"/>
    <row r="479" customFormat="1" ht="15" x14ac:dyDescent="0.25"/>
    <row r="480" customFormat="1" ht="15" x14ac:dyDescent="0.25"/>
    <row r="481" customFormat="1" ht="15" x14ac:dyDescent="0.25"/>
    <row r="482" customFormat="1" ht="15" x14ac:dyDescent="0.25"/>
    <row r="483" customFormat="1" ht="15" x14ac:dyDescent="0.25"/>
    <row r="484" customFormat="1" ht="15" x14ac:dyDescent="0.25"/>
    <row r="485" customFormat="1" ht="15" x14ac:dyDescent="0.25"/>
    <row r="486" customFormat="1" ht="15" x14ac:dyDescent="0.25"/>
    <row r="487" customFormat="1" ht="15" x14ac:dyDescent="0.25"/>
    <row r="488" customFormat="1" ht="15" x14ac:dyDescent="0.25"/>
    <row r="489" customFormat="1" ht="15" x14ac:dyDescent="0.25"/>
    <row r="490" customFormat="1" ht="15" x14ac:dyDescent="0.25"/>
    <row r="491" customFormat="1" ht="15" x14ac:dyDescent="0.25"/>
    <row r="492" customFormat="1" ht="15" x14ac:dyDescent="0.25"/>
    <row r="493" customFormat="1" ht="15" x14ac:dyDescent="0.25"/>
    <row r="494" customFormat="1" ht="15" x14ac:dyDescent="0.25"/>
    <row r="495" customFormat="1" ht="15" x14ac:dyDescent="0.25"/>
    <row r="496" customFormat="1" ht="15" x14ac:dyDescent="0.25"/>
    <row r="497" customFormat="1" ht="15" x14ac:dyDescent="0.25"/>
    <row r="498" customFormat="1" ht="15" x14ac:dyDescent="0.25"/>
    <row r="499" customFormat="1" ht="15" x14ac:dyDescent="0.25"/>
    <row r="500" customFormat="1" ht="15" x14ac:dyDescent="0.25"/>
    <row r="501" customFormat="1" ht="15" x14ac:dyDescent="0.25"/>
    <row r="502" customFormat="1" ht="15" x14ac:dyDescent="0.25"/>
    <row r="503" customFormat="1" ht="15" x14ac:dyDescent="0.25"/>
    <row r="504" customFormat="1" ht="15" x14ac:dyDescent="0.25"/>
    <row r="505" customFormat="1" ht="15" x14ac:dyDescent="0.25"/>
    <row r="506" customFormat="1" ht="15" x14ac:dyDescent="0.25"/>
    <row r="507" customFormat="1" ht="15" x14ac:dyDescent="0.25"/>
    <row r="508" customFormat="1" ht="15" x14ac:dyDescent="0.25"/>
    <row r="509" customFormat="1" ht="15" x14ac:dyDescent="0.25"/>
    <row r="510" customFormat="1" ht="15" x14ac:dyDescent="0.25"/>
    <row r="511" customFormat="1" ht="15" x14ac:dyDescent="0.25"/>
    <row r="512" customFormat="1" ht="15" x14ac:dyDescent="0.25"/>
    <row r="513" customFormat="1" ht="15" x14ac:dyDescent="0.25"/>
    <row r="514" customFormat="1" ht="15" x14ac:dyDescent="0.25"/>
    <row r="515" customFormat="1" ht="15" x14ac:dyDescent="0.25"/>
    <row r="516" customFormat="1" ht="15" x14ac:dyDescent="0.25"/>
    <row r="517" customFormat="1" ht="15" x14ac:dyDescent="0.25"/>
    <row r="518" customFormat="1" ht="15" x14ac:dyDescent="0.25"/>
    <row r="519" customFormat="1" ht="15" x14ac:dyDescent="0.25"/>
    <row r="520" customFormat="1" ht="15" x14ac:dyDescent="0.25"/>
    <row r="521" customFormat="1" ht="15" x14ac:dyDescent="0.25"/>
    <row r="522" customFormat="1" ht="15" x14ac:dyDescent="0.25"/>
    <row r="523" customFormat="1" ht="15" x14ac:dyDescent="0.25"/>
    <row r="524" customFormat="1" ht="15" x14ac:dyDescent="0.25"/>
    <row r="525" customFormat="1" ht="15" x14ac:dyDescent="0.25"/>
    <row r="526" customFormat="1" ht="15" x14ac:dyDescent="0.25"/>
    <row r="527" customFormat="1" ht="15" x14ac:dyDescent="0.25"/>
    <row r="528" customFormat="1" ht="15" x14ac:dyDescent="0.25"/>
    <row r="529" customFormat="1" ht="15" x14ac:dyDescent="0.25"/>
    <row r="530" customFormat="1" ht="15" x14ac:dyDescent="0.25"/>
    <row r="531" customFormat="1" ht="15" x14ac:dyDescent="0.25"/>
    <row r="532" customFormat="1" ht="15" x14ac:dyDescent="0.25"/>
    <row r="533" customFormat="1" ht="15" x14ac:dyDescent="0.25"/>
    <row r="534" customFormat="1" ht="15" x14ac:dyDescent="0.25"/>
    <row r="535" customFormat="1" ht="15" x14ac:dyDescent="0.25"/>
    <row r="536" customFormat="1" ht="15" x14ac:dyDescent="0.25"/>
    <row r="537" customFormat="1" ht="15" x14ac:dyDescent="0.25"/>
    <row r="538" customFormat="1" ht="15" x14ac:dyDescent="0.25"/>
  </sheetData>
  <mergeCells count="6">
    <mergeCell ref="B45:D45"/>
    <mergeCell ref="B8:D8"/>
    <mergeCell ref="B9:D9"/>
    <mergeCell ref="B16:C16"/>
    <mergeCell ref="C30:C31"/>
    <mergeCell ref="D30:E30"/>
  </mergeCells>
  <dataValidations count="3">
    <dataValidation type="list" allowBlank="1" showInputMessage="1" showErrorMessage="1" sqref="C14" xr:uid="{D11FAE83-94E7-4698-BB62-0913782E316E}">
      <formula1>$B$33:$B$42</formula1>
    </dataValidation>
    <dataValidation type="list" allowBlank="1" showInputMessage="1" showErrorMessage="1" sqref="N29" xr:uid="{51C4ACD9-1296-4466-A3C7-77ECE14BF9CF}">
      <formula1>"In-Progress, Completed, Delayed, Not Started"</formula1>
    </dataValidation>
    <dataValidation type="list" allowBlank="1" showInputMessage="1" showErrorMessage="1" sqref="O6:O11 N30:N65" xr:uid="{D21CD654-2A66-40A5-90C1-2E618243E35B}">
      <formula1>#REF!</formula1>
    </dataValidation>
  </dataValidations>
  <pageMargins left="0.70866141732283472" right="0.70866141732283472" top="0.74803149606299213" bottom="0.74803149606299213" header="0.31496062992125984" footer="0.31496062992125984"/>
  <pageSetup scale="58"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6E2BF-667D-44F4-9206-D47D41936356}">
  <sheetPr>
    <tabColor theme="9" tint="0.39997558519241921"/>
    <pageSetUpPr fitToPage="1"/>
  </sheetPr>
  <dimension ref="A1:BS656"/>
  <sheetViews>
    <sheetView tabSelected="1" topLeftCell="A4" zoomScale="85" zoomScaleNormal="85" workbookViewId="0">
      <selection activeCell="E14" sqref="E14"/>
    </sheetView>
  </sheetViews>
  <sheetFormatPr baseColWidth="10" defaultColWidth="0" defaultRowHeight="15" zeroHeight="1" outlineLevelRow="1" outlineLevelCol="1" x14ac:dyDescent="0.25"/>
  <cols>
    <col min="1" max="1" width="49.7109375" style="142" customWidth="1"/>
    <col min="2" max="2" width="30" style="142" customWidth="1"/>
    <col min="3" max="3" width="27.140625" style="142" customWidth="1"/>
    <col min="4" max="4" width="18.42578125" style="142" customWidth="1"/>
    <col min="5" max="5" width="20.5703125" customWidth="1"/>
    <col min="6" max="6" width="20.85546875" customWidth="1"/>
    <col min="7" max="7" width="20.28515625" style="130" bestFit="1" customWidth="1"/>
    <col min="8" max="8" width="20.7109375" style="130" bestFit="1" customWidth="1"/>
    <col min="9" max="9" width="20.140625" style="130" customWidth="1"/>
    <col min="10" max="10" width="20.7109375" style="130" bestFit="1" customWidth="1"/>
    <col min="11" max="11" width="24.5703125" style="130" bestFit="1" customWidth="1"/>
    <col min="12" max="12" width="18.140625" style="130" bestFit="1" customWidth="1"/>
    <col min="13" max="13" width="20.7109375" style="130" customWidth="1"/>
    <col min="14" max="14" width="21.140625" style="130" customWidth="1"/>
    <col min="15" max="15" width="15.42578125" style="130" customWidth="1"/>
    <col min="16" max="16" width="20.7109375" style="130" hidden="1" customWidth="1" outlineLevel="1"/>
    <col min="17" max="17" width="21.140625" style="130" hidden="1" customWidth="1" outlineLevel="1"/>
    <col min="18" max="18" width="15.42578125" style="130" hidden="1" customWidth="1" outlineLevel="1"/>
    <col min="19" max="19" width="20.7109375" style="130" hidden="1" customWidth="1" outlineLevel="1"/>
    <col min="20" max="20" width="21.140625" style="130" hidden="1" customWidth="1" outlineLevel="1"/>
    <col min="21" max="21" width="15.42578125" style="130" hidden="1" customWidth="1" outlineLevel="1"/>
    <col min="22" max="22" width="19.28515625" style="130" bestFit="1" customWidth="1" collapsed="1"/>
    <col min="23" max="23" width="21.42578125" style="130" customWidth="1"/>
    <col min="24" max="24" width="59.140625" customWidth="1"/>
    <col min="25" max="34" width="9.140625" style="13" customWidth="1"/>
    <col min="35" max="71" width="0" style="13" hidden="1" customWidth="1"/>
    <col min="72" max="16384" width="9.140625" style="13" hidden="1"/>
  </cols>
  <sheetData>
    <row r="1" spans="1:24" x14ac:dyDescent="0.25">
      <c r="A1" s="65"/>
      <c r="B1" s="65"/>
      <c r="C1" s="65"/>
      <c r="D1" s="65"/>
      <c r="E1" s="13"/>
      <c r="F1" s="13"/>
      <c r="G1" s="39"/>
      <c r="H1" s="39"/>
      <c r="I1" s="39"/>
      <c r="J1" s="39"/>
      <c r="K1" s="39"/>
      <c r="L1" s="39"/>
      <c r="M1" s="39"/>
      <c r="N1" s="39"/>
      <c r="O1" s="39"/>
      <c r="P1" s="39"/>
      <c r="Q1" s="39"/>
      <c r="R1" s="39"/>
      <c r="S1" s="39"/>
      <c r="T1" s="39"/>
      <c r="U1" s="39"/>
      <c r="V1" s="39"/>
      <c r="W1" s="39"/>
      <c r="X1" s="13"/>
    </row>
    <row r="2" spans="1:24" x14ac:dyDescent="0.25">
      <c r="A2" s="11" t="s">
        <v>123</v>
      </c>
      <c r="B2" s="11"/>
      <c r="C2" s="11"/>
      <c r="D2" s="26"/>
      <c r="E2" s="43"/>
      <c r="F2" s="43"/>
      <c r="G2" s="10"/>
      <c r="H2" s="10"/>
      <c r="I2" s="10"/>
      <c r="J2" s="10"/>
      <c r="K2" s="39"/>
      <c r="L2" s="39"/>
      <c r="M2" s="39"/>
      <c r="N2" s="39"/>
      <c r="O2" s="39"/>
      <c r="P2" s="39"/>
      <c r="Q2" s="39"/>
      <c r="R2" s="39"/>
      <c r="S2" s="39"/>
      <c r="T2" s="39"/>
      <c r="U2" s="39"/>
      <c r="V2" s="39"/>
      <c r="W2" s="39"/>
      <c r="X2" s="13"/>
    </row>
    <row r="3" spans="1:24" x14ac:dyDescent="0.25">
      <c r="A3" s="11"/>
      <c r="B3" s="239" t="s">
        <v>122</v>
      </c>
      <c r="C3" s="240"/>
      <c r="D3" s="240"/>
      <c r="E3" s="240"/>
      <c r="F3" s="241"/>
      <c r="G3" s="239" t="str">
        <f>'[1]Annexe 2 - Demande (sommaire)'!C14</f>
        <v>Année 1 (Rapport 1)</v>
      </c>
      <c r="H3" s="240"/>
      <c r="I3" s="240"/>
      <c r="J3" s="241"/>
      <c r="K3" s="39"/>
      <c r="L3" s="39"/>
      <c r="M3" s="39"/>
      <c r="N3" s="39"/>
      <c r="O3" s="39"/>
      <c r="P3" s="39"/>
      <c r="Q3" s="39"/>
      <c r="R3" s="39"/>
      <c r="S3" s="39"/>
      <c r="T3" s="39"/>
      <c r="U3" s="39"/>
      <c r="V3" s="13"/>
      <c r="W3" s="13"/>
      <c r="X3" s="13"/>
    </row>
    <row r="4" spans="1:24" ht="33" customHeight="1" x14ac:dyDescent="0.25">
      <c r="A4" s="10"/>
      <c r="B4" s="112" t="s">
        <v>121</v>
      </c>
      <c r="C4" s="112" t="s">
        <v>120</v>
      </c>
      <c r="D4" s="40" t="s">
        <v>119</v>
      </c>
      <c r="E4" s="54" t="s">
        <v>18</v>
      </c>
      <c r="F4" s="61" t="s">
        <v>118</v>
      </c>
      <c r="G4" s="40" t="s">
        <v>117</v>
      </c>
      <c r="H4" s="25" t="s">
        <v>116</v>
      </c>
      <c r="I4" s="40" t="s">
        <v>115</v>
      </c>
      <c r="J4" s="62" t="s">
        <v>114</v>
      </c>
      <c r="K4" s="39"/>
      <c r="L4" s="39"/>
      <c r="M4" s="39"/>
      <c r="N4" s="39"/>
      <c r="O4" s="39"/>
      <c r="P4" s="39"/>
      <c r="Q4" s="39"/>
      <c r="R4" s="39"/>
      <c r="S4" s="39"/>
      <c r="T4" s="39"/>
      <c r="U4" s="39"/>
      <c r="V4" s="13"/>
      <c r="W4" s="13"/>
      <c r="X4" s="13"/>
    </row>
    <row r="5" spans="1:24" x14ac:dyDescent="0.25">
      <c r="A5" s="86" t="s">
        <v>113</v>
      </c>
      <c r="B5" s="113">
        <v>0</v>
      </c>
      <c r="C5" s="113">
        <v>0</v>
      </c>
      <c r="D5" s="113">
        <v>0</v>
      </c>
      <c r="E5" s="113">
        <v>0</v>
      </c>
      <c r="F5" s="78">
        <f>SUM(B5:E5)</f>
        <v>0</v>
      </c>
      <c r="G5" s="56" t="e">
        <f>I164+L164+O164+R164+U164-H5</f>
        <v>#DIV/0!</v>
      </c>
      <c r="H5" s="79" t="e">
        <f>MIN((F5/($F$8-$F$7))*SUMIF($G$14:$U$14,'[1]Annexe 2 - Demande (sommaire)'!$C$14,'Annexe 3 - Demande (détails)'!$G$154:$U$154),SUMIF($G$14:$U$14,'[1]Annexe 2 - Demande (sommaire)'!$C$14,'Annexe 3 - Demande (détails)'!$G$161:$U$161))</f>
        <v>#DIV/0!</v>
      </c>
      <c r="I5" s="56" t="e">
        <f>G5+H5</f>
        <v>#DIV/0!</v>
      </c>
      <c r="J5" s="63" t="e">
        <f>F5-I5</f>
        <v>#DIV/0!</v>
      </c>
      <c r="K5" s="39"/>
      <c r="L5" s="39"/>
      <c r="M5" s="39"/>
      <c r="N5" s="39"/>
      <c r="O5" s="39"/>
      <c r="P5" s="39"/>
      <c r="Q5" s="39"/>
      <c r="R5" s="39"/>
      <c r="S5" s="39"/>
      <c r="T5" s="39"/>
      <c r="U5" s="39"/>
      <c r="V5" s="13"/>
      <c r="W5" s="13"/>
      <c r="X5" s="13"/>
    </row>
    <row r="6" spans="1:24" x14ac:dyDescent="0.25">
      <c r="A6" s="86" t="s">
        <v>112</v>
      </c>
      <c r="B6" s="113">
        <v>0</v>
      </c>
      <c r="C6" s="113">
        <v>0</v>
      </c>
      <c r="D6" s="113">
        <v>0</v>
      </c>
      <c r="E6" s="113">
        <v>0</v>
      </c>
      <c r="F6" s="78">
        <f>SUM(B6:E6)</f>
        <v>0</v>
      </c>
      <c r="G6" s="56" t="e">
        <f>I165+L165+O165+R165+U165-H6</f>
        <v>#DIV/0!</v>
      </c>
      <c r="H6" s="79" t="e">
        <f>SUMIF($G$14:$U$14,'[1]Annexe 2 - Demande (sommaire)'!$C$14,'Annexe 3 - Demande (détails)'!$G$154:$U$154)-H5</f>
        <v>#DIV/0!</v>
      </c>
      <c r="I6" s="56" t="e">
        <f>G6+H6</f>
        <v>#DIV/0!</v>
      </c>
      <c r="J6" s="63" t="e">
        <f>F6-I6</f>
        <v>#DIV/0!</v>
      </c>
      <c r="K6" s="39"/>
      <c r="L6" s="39"/>
      <c r="M6" s="39"/>
      <c r="N6" s="39"/>
      <c r="O6" s="39"/>
      <c r="P6" s="39"/>
      <c r="Q6" s="39"/>
      <c r="R6" s="39"/>
      <c r="S6" s="39"/>
      <c r="T6" s="39"/>
      <c r="U6" s="39"/>
      <c r="V6" s="13"/>
      <c r="W6" s="13"/>
      <c r="X6" s="13"/>
    </row>
    <row r="7" spans="1:24" x14ac:dyDescent="0.25">
      <c r="A7" s="86" t="s">
        <v>111</v>
      </c>
      <c r="B7" s="113">
        <v>0</v>
      </c>
      <c r="C7" s="113">
        <v>0</v>
      </c>
      <c r="D7" s="113">
        <v>0</v>
      </c>
      <c r="E7" s="113">
        <v>0</v>
      </c>
      <c r="F7" s="78">
        <f>SUM(B7:E7)</f>
        <v>0</v>
      </c>
      <c r="G7" s="56">
        <f>I166+L166+O166+R166+U166-H7</f>
        <v>0</v>
      </c>
      <c r="H7" s="79">
        <f>SUMIF(G14:U14,'[1]Annexe 2 - Demande (sommaire)'!C14,'Annexe 3 - Demande (détails)'!G160:U160)</f>
        <v>0</v>
      </c>
      <c r="I7" s="56">
        <f>G7+H7</f>
        <v>0</v>
      </c>
      <c r="J7" s="63">
        <f>F7-I7</f>
        <v>0</v>
      </c>
      <c r="K7" s="39"/>
      <c r="L7" s="39"/>
      <c r="M7" s="39"/>
      <c r="N7" s="39"/>
      <c r="O7" s="39"/>
      <c r="P7" s="39"/>
      <c r="Q7" s="39"/>
      <c r="R7" s="39"/>
      <c r="S7" s="39"/>
      <c r="T7" s="39"/>
      <c r="U7" s="39"/>
      <c r="V7" s="13"/>
      <c r="W7" s="13"/>
      <c r="X7" s="13"/>
    </row>
    <row r="8" spans="1:24" x14ac:dyDescent="0.25">
      <c r="A8" s="27" t="s">
        <v>22</v>
      </c>
      <c r="B8" s="64">
        <f t="shared" ref="B8:G8" si="0">SUM(B5:B7)</f>
        <v>0</v>
      </c>
      <c r="C8" s="64">
        <f t="shared" si="0"/>
        <v>0</v>
      </c>
      <c r="D8" s="64">
        <f t="shared" si="0"/>
        <v>0</v>
      </c>
      <c r="E8" s="64">
        <f t="shared" si="0"/>
        <v>0</v>
      </c>
      <c r="F8" s="64">
        <f t="shared" si="0"/>
        <v>0</v>
      </c>
      <c r="G8" s="80" t="e">
        <f t="shared" si="0"/>
        <v>#DIV/0!</v>
      </c>
      <c r="H8" s="60">
        <f>SUMIF(G14:U14,'[1]Annexe 2 - Demande (sommaire)'!C14,'Annexe 3 - Demande (détails)'!G147:U147)</f>
        <v>0</v>
      </c>
      <c r="I8" s="80" t="e">
        <f>SUM(I5:I7)</f>
        <v>#DIV/0!</v>
      </c>
      <c r="J8" s="63" t="e">
        <f>SUM(J5:J7)</f>
        <v>#DIV/0!</v>
      </c>
      <c r="K8" s="39"/>
      <c r="L8" s="39"/>
      <c r="M8" s="39"/>
      <c r="N8" s="39"/>
      <c r="O8" s="39"/>
      <c r="P8" s="39"/>
      <c r="Q8" s="39"/>
      <c r="R8" s="39"/>
      <c r="S8" s="39"/>
      <c r="T8" s="39"/>
      <c r="U8" s="39"/>
      <c r="V8" s="13"/>
      <c r="W8" s="13"/>
      <c r="X8" s="13"/>
    </row>
    <row r="9" spans="1:24" x14ac:dyDescent="0.25">
      <c r="A9" s="65"/>
      <c r="B9" s="65"/>
      <c r="C9" s="65"/>
      <c r="D9" s="65"/>
      <c r="E9" s="13"/>
      <c r="F9" s="13"/>
      <c r="G9" s="39"/>
      <c r="H9" s="39"/>
      <c r="I9" s="39"/>
      <c r="J9" s="128"/>
      <c r="K9" s="39"/>
      <c r="L9" s="39"/>
      <c r="M9" s="39"/>
      <c r="N9" s="39"/>
      <c r="O9" s="39"/>
      <c r="P9" s="39"/>
      <c r="Q9" s="39"/>
      <c r="R9" s="39"/>
      <c r="S9" s="39"/>
      <c r="T9" s="39"/>
      <c r="U9" s="39"/>
      <c r="V9" s="39"/>
      <c r="W9" s="39"/>
      <c r="X9" s="13"/>
    </row>
    <row r="10" spans="1:24" x14ac:dyDescent="0.25">
      <c r="A10" s="65"/>
      <c r="B10" s="65"/>
      <c r="C10" s="65"/>
      <c r="D10" s="65"/>
      <c r="E10" s="13"/>
      <c r="F10" s="13"/>
      <c r="G10" s="39"/>
      <c r="H10" s="39"/>
      <c r="I10" s="39"/>
      <c r="J10" s="39"/>
      <c r="K10" s="39"/>
      <c r="L10" s="39"/>
      <c r="M10" s="39"/>
      <c r="N10" s="39"/>
      <c r="O10" s="39"/>
      <c r="P10" s="39"/>
      <c r="Q10" s="39"/>
      <c r="R10" s="39"/>
      <c r="S10" s="39"/>
      <c r="T10" s="39"/>
      <c r="U10" s="39"/>
      <c r="V10" s="39"/>
      <c r="W10" s="39"/>
      <c r="X10" s="13"/>
    </row>
    <row r="11" spans="1:24" ht="16.5" customHeight="1" x14ac:dyDescent="0.25">
      <c r="A11" s="65"/>
      <c r="B11" s="65"/>
      <c r="C11" s="65"/>
      <c r="D11" s="65"/>
      <c r="E11" s="13"/>
      <c r="F11" s="13"/>
      <c r="G11" s="39"/>
      <c r="H11" s="39"/>
      <c r="I11" s="39"/>
      <c r="J11" s="39"/>
      <c r="K11" s="39"/>
      <c r="L11" s="39"/>
      <c r="M11" s="39"/>
      <c r="N11" s="39"/>
      <c r="O11" s="39"/>
      <c r="P11" s="39"/>
      <c r="Q11" s="39"/>
      <c r="R11" s="39"/>
      <c r="S11" s="39"/>
      <c r="T11" s="39"/>
      <c r="U11" s="39"/>
      <c r="V11" s="39"/>
      <c r="W11" s="39"/>
      <c r="X11" s="13"/>
    </row>
    <row r="12" spans="1:24" ht="15.6" customHeight="1" x14ac:dyDescent="0.25">
      <c r="A12" s="75" t="s">
        <v>110</v>
      </c>
      <c r="B12" s="75"/>
      <c r="C12" s="75"/>
      <c r="D12" s="213"/>
      <c r="E12" s="13"/>
      <c r="F12" s="76"/>
      <c r="G12" s="242" t="s">
        <v>109</v>
      </c>
      <c r="H12" s="243"/>
      <c r="I12" s="244"/>
      <c r="J12" s="242" t="s">
        <v>108</v>
      </c>
      <c r="K12" s="243"/>
      <c r="L12" s="244"/>
      <c r="M12" s="242" t="s">
        <v>107</v>
      </c>
      <c r="N12" s="243"/>
      <c r="O12" s="244"/>
      <c r="P12" s="242" t="s">
        <v>23</v>
      </c>
      <c r="Q12" s="243"/>
      <c r="R12" s="244"/>
      <c r="S12" s="242" t="s">
        <v>24</v>
      </c>
      <c r="T12" s="243"/>
      <c r="U12" s="244"/>
      <c r="V12" s="96" t="s">
        <v>106</v>
      </c>
      <c r="W12" s="96" t="s">
        <v>106</v>
      </c>
      <c r="X12" s="13"/>
    </row>
    <row r="13" spans="1:24" ht="45.75" customHeight="1" x14ac:dyDescent="0.25">
      <c r="A13" s="65"/>
      <c r="B13" s="65"/>
      <c r="C13" s="65"/>
      <c r="D13" s="65"/>
      <c r="E13" s="13"/>
      <c r="F13" s="77" t="s">
        <v>25</v>
      </c>
      <c r="G13" s="245" t="s">
        <v>105</v>
      </c>
      <c r="H13" s="246"/>
      <c r="I13" s="247"/>
      <c r="J13" s="245" t="s">
        <v>105</v>
      </c>
      <c r="K13" s="246"/>
      <c r="L13" s="247"/>
      <c r="M13" s="245" t="s">
        <v>105</v>
      </c>
      <c r="N13" s="246"/>
      <c r="O13" s="247"/>
      <c r="P13" s="245" t="s">
        <v>26</v>
      </c>
      <c r="Q13" s="246"/>
      <c r="R13" s="247"/>
      <c r="S13" s="245" t="s">
        <v>26</v>
      </c>
      <c r="T13" s="246"/>
      <c r="U13" s="247"/>
      <c r="V13" s="77" t="s">
        <v>104</v>
      </c>
      <c r="W13" s="91" t="s">
        <v>103</v>
      </c>
      <c r="X13" s="13"/>
    </row>
    <row r="14" spans="1:24" ht="84.75" customHeight="1" x14ac:dyDescent="0.25">
      <c r="A14" s="91" t="s">
        <v>102</v>
      </c>
      <c r="B14" s="92" t="s">
        <v>101</v>
      </c>
      <c r="C14" s="92" t="s">
        <v>100</v>
      </c>
      <c r="D14" s="92" t="s">
        <v>99</v>
      </c>
      <c r="E14" s="91" t="s">
        <v>98</v>
      </c>
      <c r="F14" s="121" t="s">
        <v>97</v>
      </c>
      <c r="G14" s="143" t="s">
        <v>61</v>
      </c>
      <c r="H14" s="77" t="s">
        <v>59</v>
      </c>
      <c r="I14" s="93" t="s">
        <v>96</v>
      </c>
      <c r="J14" s="95" t="s">
        <v>58</v>
      </c>
      <c r="K14" s="94" t="s">
        <v>57</v>
      </c>
      <c r="L14" s="93" t="s">
        <v>95</v>
      </c>
      <c r="M14" s="95" t="s">
        <v>56</v>
      </c>
      <c r="N14" s="94" t="s">
        <v>55</v>
      </c>
      <c r="O14" s="93" t="s">
        <v>94</v>
      </c>
      <c r="P14" s="95" t="s">
        <v>10</v>
      </c>
      <c r="Q14" s="94" t="s">
        <v>11</v>
      </c>
      <c r="R14" s="93" t="s">
        <v>27</v>
      </c>
      <c r="S14" s="95" t="s">
        <v>12</v>
      </c>
      <c r="T14" s="94" t="s">
        <v>13</v>
      </c>
      <c r="U14" s="93" t="s">
        <v>28</v>
      </c>
      <c r="V14" s="121" t="s">
        <v>93</v>
      </c>
      <c r="W14" s="121" t="s">
        <v>92</v>
      </c>
      <c r="X14" s="77" t="s">
        <v>158</v>
      </c>
    </row>
    <row r="15" spans="1:24" x14ac:dyDescent="0.25">
      <c r="A15" s="144"/>
      <c r="B15" s="145"/>
      <c r="C15" s="145"/>
      <c r="D15" s="144"/>
      <c r="E15" s="221"/>
      <c r="F15" s="214"/>
      <c r="G15" s="148"/>
      <c r="H15" s="129"/>
      <c r="I15" s="81">
        <f t="shared" ref="I15:I46" si="1">G15+H15</f>
        <v>0</v>
      </c>
      <c r="J15" s="124"/>
      <c r="K15" s="125"/>
      <c r="L15" s="81">
        <f t="shared" ref="L15:L46" si="2">J15+K15</f>
        <v>0</v>
      </c>
      <c r="M15" s="124"/>
      <c r="N15" s="125"/>
      <c r="O15" s="81">
        <f t="shared" ref="O15:O46" si="3">M15+N15</f>
        <v>0</v>
      </c>
      <c r="P15" s="124"/>
      <c r="Q15" s="125"/>
      <c r="R15" s="81">
        <f t="shared" ref="R15:R46" si="4">P15+Q15</f>
        <v>0</v>
      </c>
      <c r="S15" s="125"/>
      <c r="T15" s="125"/>
      <c r="U15" s="81">
        <f t="shared" ref="U15:U46" si="5">S15+T15</f>
        <v>0</v>
      </c>
      <c r="V15" s="81">
        <f t="shared" ref="V15:V46" si="6">I15+L15+O15+R15+U15</f>
        <v>0</v>
      </c>
      <c r="W15" s="81">
        <f t="shared" ref="W15:W46" si="7">F15-V15</f>
        <v>0</v>
      </c>
      <c r="X15" s="72"/>
    </row>
    <row r="16" spans="1:24" x14ac:dyDescent="0.25">
      <c r="A16" s="144"/>
      <c r="B16" s="145"/>
      <c r="C16" s="145"/>
      <c r="D16" s="144"/>
      <c r="E16" s="221"/>
      <c r="F16" s="214"/>
      <c r="G16" s="148"/>
      <c r="H16" s="222"/>
      <c r="I16" s="82">
        <f t="shared" si="1"/>
        <v>0</v>
      </c>
      <c r="J16" s="126"/>
      <c r="K16" s="127"/>
      <c r="L16" s="82">
        <f t="shared" si="2"/>
        <v>0</v>
      </c>
      <c r="M16" s="126"/>
      <c r="N16" s="127"/>
      <c r="O16" s="82">
        <f t="shared" si="3"/>
        <v>0</v>
      </c>
      <c r="P16" s="126"/>
      <c r="Q16" s="127"/>
      <c r="R16" s="82">
        <f t="shared" si="4"/>
        <v>0</v>
      </c>
      <c r="S16" s="127"/>
      <c r="T16" s="127"/>
      <c r="U16" s="82">
        <f t="shared" si="5"/>
        <v>0</v>
      </c>
      <c r="V16" s="81">
        <f t="shared" si="6"/>
        <v>0</v>
      </c>
      <c r="W16" s="81">
        <f t="shared" si="7"/>
        <v>0</v>
      </c>
      <c r="X16" s="72"/>
    </row>
    <row r="17" spans="1:24" x14ac:dyDescent="0.25">
      <c r="A17" s="144"/>
      <c r="B17" s="145"/>
      <c r="C17" s="145"/>
      <c r="D17" s="144"/>
      <c r="E17" s="221"/>
      <c r="F17" s="214"/>
      <c r="G17" s="148"/>
      <c r="H17" s="223"/>
      <c r="I17" s="82">
        <f t="shared" si="1"/>
        <v>0</v>
      </c>
      <c r="J17" s="126"/>
      <c r="K17" s="127"/>
      <c r="L17" s="82">
        <f t="shared" si="2"/>
        <v>0</v>
      </c>
      <c r="M17" s="126"/>
      <c r="N17" s="127"/>
      <c r="O17" s="82">
        <f t="shared" si="3"/>
        <v>0</v>
      </c>
      <c r="P17" s="126"/>
      <c r="Q17" s="127"/>
      <c r="R17" s="82">
        <f t="shared" si="4"/>
        <v>0</v>
      </c>
      <c r="S17" s="127"/>
      <c r="T17" s="127"/>
      <c r="U17" s="82">
        <f t="shared" si="5"/>
        <v>0</v>
      </c>
      <c r="V17" s="81">
        <f t="shared" si="6"/>
        <v>0</v>
      </c>
      <c r="W17" s="81">
        <f t="shared" si="7"/>
        <v>0</v>
      </c>
      <c r="X17" s="72"/>
    </row>
    <row r="18" spans="1:24" x14ac:dyDescent="0.25">
      <c r="A18" s="144"/>
      <c r="B18" s="145"/>
      <c r="C18" s="145"/>
      <c r="D18" s="144"/>
      <c r="E18" s="221"/>
      <c r="F18" s="214"/>
      <c r="G18" s="148"/>
      <c r="H18" s="223"/>
      <c r="I18" s="82">
        <f t="shared" si="1"/>
        <v>0</v>
      </c>
      <c r="J18" s="126"/>
      <c r="K18" s="127"/>
      <c r="L18" s="82">
        <f t="shared" si="2"/>
        <v>0</v>
      </c>
      <c r="M18" s="126"/>
      <c r="N18" s="127"/>
      <c r="O18" s="82">
        <f t="shared" si="3"/>
        <v>0</v>
      </c>
      <c r="P18" s="126"/>
      <c r="Q18" s="127"/>
      <c r="R18" s="82">
        <f t="shared" si="4"/>
        <v>0</v>
      </c>
      <c r="S18" s="127"/>
      <c r="T18" s="127"/>
      <c r="U18" s="82">
        <f t="shared" si="5"/>
        <v>0</v>
      </c>
      <c r="V18" s="81">
        <f t="shared" si="6"/>
        <v>0</v>
      </c>
      <c r="W18" s="81">
        <f t="shared" si="7"/>
        <v>0</v>
      </c>
      <c r="X18" s="72"/>
    </row>
    <row r="19" spans="1:24" x14ac:dyDescent="0.25">
      <c r="A19" s="144"/>
      <c r="B19" s="145"/>
      <c r="C19" s="145"/>
      <c r="D19" s="144"/>
      <c r="E19" s="221"/>
      <c r="F19" s="214"/>
      <c r="G19" s="148"/>
      <c r="I19" s="82">
        <f t="shared" si="1"/>
        <v>0</v>
      </c>
      <c r="J19" s="126"/>
      <c r="K19" s="127"/>
      <c r="L19" s="82">
        <f t="shared" si="2"/>
        <v>0</v>
      </c>
      <c r="M19" s="126"/>
      <c r="N19" s="127"/>
      <c r="O19" s="82">
        <f t="shared" si="3"/>
        <v>0</v>
      </c>
      <c r="P19" s="126"/>
      <c r="Q19" s="127"/>
      <c r="R19" s="82">
        <f t="shared" si="4"/>
        <v>0</v>
      </c>
      <c r="S19" s="126"/>
      <c r="T19" s="127"/>
      <c r="U19" s="82">
        <f t="shared" si="5"/>
        <v>0</v>
      </c>
      <c r="V19" s="81">
        <f t="shared" si="6"/>
        <v>0</v>
      </c>
      <c r="W19" s="81">
        <f t="shared" si="7"/>
        <v>0</v>
      </c>
      <c r="X19" s="72"/>
    </row>
    <row r="20" spans="1:24" x14ac:dyDescent="0.25">
      <c r="A20" s="144"/>
      <c r="B20" s="145"/>
      <c r="C20" s="145"/>
      <c r="D20" s="144"/>
      <c r="E20" s="221"/>
      <c r="F20" s="214"/>
      <c r="G20" s="148"/>
      <c r="H20" s="223"/>
      <c r="I20" s="82">
        <f t="shared" si="1"/>
        <v>0</v>
      </c>
      <c r="J20" s="126"/>
      <c r="K20" s="127"/>
      <c r="L20" s="82">
        <f t="shared" si="2"/>
        <v>0</v>
      </c>
      <c r="M20" s="126"/>
      <c r="N20" s="127"/>
      <c r="O20" s="82">
        <f t="shared" si="3"/>
        <v>0</v>
      </c>
      <c r="P20" s="126"/>
      <c r="Q20" s="127"/>
      <c r="R20" s="82">
        <f t="shared" si="4"/>
        <v>0</v>
      </c>
      <c r="S20" s="126"/>
      <c r="T20" s="127"/>
      <c r="U20" s="82">
        <f t="shared" si="5"/>
        <v>0</v>
      </c>
      <c r="V20" s="81">
        <f t="shared" si="6"/>
        <v>0</v>
      </c>
      <c r="W20" s="81">
        <f t="shared" si="7"/>
        <v>0</v>
      </c>
      <c r="X20" s="72"/>
    </row>
    <row r="21" spans="1:24" x14ac:dyDescent="0.25">
      <c r="A21" s="144"/>
      <c r="B21" s="145"/>
      <c r="C21" s="145"/>
      <c r="D21" s="144"/>
      <c r="E21" s="221"/>
      <c r="F21" s="214"/>
      <c r="G21" s="148"/>
      <c r="H21" s="223"/>
      <c r="I21" s="82">
        <f t="shared" si="1"/>
        <v>0</v>
      </c>
      <c r="J21" s="126"/>
      <c r="K21" s="127"/>
      <c r="L21" s="82">
        <f t="shared" si="2"/>
        <v>0</v>
      </c>
      <c r="M21" s="126"/>
      <c r="N21" s="127"/>
      <c r="O21" s="82">
        <f t="shared" si="3"/>
        <v>0</v>
      </c>
      <c r="P21" s="126"/>
      <c r="Q21" s="127"/>
      <c r="R21" s="82">
        <f t="shared" si="4"/>
        <v>0</v>
      </c>
      <c r="S21" s="126"/>
      <c r="T21" s="127"/>
      <c r="U21" s="82">
        <f t="shared" si="5"/>
        <v>0</v>
      </c>
      <c r="V21" s="81">
        <f t="shared" si="6"/>
        <v>0</v>
      </c>
      <c r="W21" s="81">
        <f t="shared" si="7"/>
        <v>0</v>
      </c>
      <c r="X21" s="72"/>
    </row>
    <row r="22" spans="1:24" x14ac:dyDescent="0.25">
      <c r="A22" s="144"/>
      <c r="B22" s="145"/>
      <c r="C22" s="145"/>
      <c r="D22" s="144"/>
      <c r="E22" s="221"/>
      <c r="F22" s="214"/>
      <c r="G22" s="148"/>
      <c r="H22" s="223"/>
      <c r="I22" s="82">
        <f t="shared" si="1"/>
        <v>0</v>
      </c>
      <c r="J22" s="126"/>
      <c r="K22" s="127"/>
      <c r="L22" s="82">
        <f t="shared" si="2"/>
        <v>0</v>
      </c>
      <c r="M22" s="126"/>
      <c r="N22" s="127"/>
      <c r="O22" s="82">
        <f t="shared" si="3"/>
        <v>0</v>
      </c>
      <c r="P22" s="126"/>
      <c r="Q22" s="127"/>
      <c r="R22" s="82">
        <f t="shared" si="4"/>
        <v>0</v>
      </c>
      <c r="S22" s="126"/>
      <c r="T22" s="127"/>
      <c r="U22" s="82">
        <f t="shared" si="5"/>
        <v>0</v>
      </c>
      <c r="V22" s="81">
        <f t="shared" si="6"/>
        <v>0</v>
      </c>
      <c r="W22" s="81">
        <f t="shared" si="7"/>
        <v>0</v>
      </c>
      <c r="X22" s="72"/>
    </row>
    <row r="23" spans="1:24" outlineLevel="1" x14ac:dyDescent="0.25">
      <c r="A23" s="144"/>
      <c r="B23" s="145"/>
      <c r="C23" s="145"/>
      <c r="D23" s="144"/>
      <c r="E23" s="221"/>
      <c r="F23" s="215"/>
      <c r="G23" s="148"/>
      <c r="H23" s="223"/>
      <c r="I23" s="82">
        <f t="shared" si="1"/>
        <v>0</v>
      </c>
      <c r="J23" s="126"/>
      <c r="K23" s="127"/>
      <c r="L23" s="82">
        <f t="shared" si="2"/>
        <v>0</v>
      </c>
      <c r="M23" s="126"/>
      <c r="N23" s="127"/>
      <c r="O23" s="82">
        <f t="shared" si="3"/>
        <v>0</v>
      </c>
      <c r="P23" s="126"/>
      <c r="Q23" s="127"/>
      <c r="R23" s="82">
        <f t="shared" si="4"/>
        <v>0</v>
      </c>
      <c r="S23" s="126"/>
      <c r="T23" s="127"/>
      <c r="U23" s="82">
        <f t="shared" si="5"/>
        <v>0</v>
      </c>
      <c r="V23" s="81">
        <f t="shared" si="6"/>
        <v>0</v>
      </c>
      <c r="W23" s="81">
        <f t="shared" si="7"/>
        <v>0</v>
      </c>
      <c r="X23" s="72"/>
    </row>
    <row r="24" spans="1:24" outlineLevel="1" x14ac:dyDescent="0.25">
      <c r="A24" s="147"/>
      <c r="B24" s="145"/>
      <c r="C24" s="145"/>
      <c r="D24" s="144"/>
      <c r="E24" s="221"/>
      <c r="F24" s="215"/>
      <c r="G24" s="148"/>
      <c r="H24" s="223"/>
      <c r="I24" s="82">
        <f t="shared" si="1"/>
        <v>0</v>
      </c>
      <c r="J24" s="126"/>
      <c r="K24" s="127"/>
      <c r="L24" s="82">
        <f t="shared" si="2"/>
        <v>0</v>
      </c>
      <c r="M24" s="126"/>
      <c r="N24" s="127"/>
      <c r="O24" s="82">
        <f t="shared" si="3"/>
        <v>0</v>
      </c>
      <c r="P24" s="126"/>
      <c r="Q24" s="127"/>
      <c r="R24" s="82">
        <f t="shared" si="4"/>
        <v>0</v>
      </c>
      <c r="S24" s="126"/>
      <c r="T24" s="127"/>
      <c r="U24" s="82">
        <f t="shared" si="5"/>
        <v>0</v>
      </c>
      <c r="V24" s="81">
        <f t="shared" si="6"/>
        <v>0</v>
      </c>
      <c r="W24" s="81">
        <f t="shared" si="7"/>
        <v>0</v>
      </c>
      <c r="X24" s="72"/>
    </row>
    <row r="25" spans="1:24" outlineLevel="1" x14ac:dyDescent="0.25">
      <c r="A25" s="147"/>
      <c r="B25" s="145"/>
      <c r="C25" s="145"/>
      <c r="D25" s="144"/>
      <c r="E25" s="221"/>
      <c r="F25" s="215"/>
      <c r="G25" s="148"/>
      <c r="H25" s="223"/>
      <c r="I25" s="82">
        <f t="shared" si="1"/>
        <v>0</v>
      </c>
      <c r="J25" s="126"/>
      <c r="K25" s="127"/>
      <c r="L25" s="82">
        <f t="shared" si="2"/>
        <v>0</v>
      </c>
      <c r="M25" s="126"/>
      <c r="N25" s="127"/>
      <c r="O25" s="82">
        <f t="shared" si="3"/>
        <v>0</v>
      </c>
      <c r="P25" s="126"/>
      <c r="Q25" s="127"/>
      <c r="R25" s="82">
        <f t="shared" si="4"/>
        <v>0</v>
      </c>
      <c r="S25" s="126"/>
      <c r="T25" s="127"/>
      <c r="U25" s="82">
        <f t="shared" si="5"/>
        <v>0</v>
      </c>
      <c r="V25" s="81">
        <f t="shared" si="6"/>
        <v>0</v>
      </c>
      <c r="W25" s="81">
        <f t="shared" si="7"/>
        <v>0</v>
      </c>
      <c r="X25" s="72"/>
    </row>
    <row r="26" spans="1:24" outlineLevel="1" x14ac:dyDescent="0.25">
      <c r="A26" s="147"/>
      <c r="B26" s="145"/>
      <c r="C26" s="145"/>
      <c r="D26" s="144"/>
      <c r="E26" s="221"/>
      <c r="F26" s="215"/>
      <c r="G26" s="148"/>
      <c r="H26" s="223"/>
      <c r="I26" s="82">
        <f t="shared" si="1"/>
        <v>0</v>
      </c>
      <c r="J26" s="126"/>
      <c r="K26" s="127"/>
      <c r="L26" s="82">
        <f t="shared" si="2"/>
        <v>0</v>
      </c>
      <c r="M26" s="126"/>
      <c r="N26" s="127"/>
      <c r="O26" s="82">
        <f t="shared" si="3"/>
        <v>0</v>
      </c>
      <c r="P26" s="126"/>
      <c r="Q26" s="127"/>
      <c r="R26" s="82">
        <f t="shared" si="4"/>
        <v>0</v>
      </c>
      <c r="S26" s="126"/>
      <c r="T26" s="127"/>
      <c r="U26" s="82">
        <f t="shared" si="5"/>
        <v>0</v>
      </c>
      <c r="V26" s="81">
        <f t="shared" si="6"/>
        <v>0</v>
      </c>
      <c r="W26" s="81">
        <f t="shared" si="7"/>
        <v>0</v>
      </c>
      <c r="X26" s="72"/>
    </row>
    <row r="27" spans="1:24" outlineLevel="1" x14ac:dyDescent="0.25">
      <c r="A27" s="147"/>
      <c r="B27" s="145"/>
      <c r="C27" s="145"/>
      <c r="D27" s="144"/>
      <c r="E27" s="221"/>
      <c r="F27" s="215"/>
      <c r="G27" s="148"/>
      <c r="H27" s="223"/>
      <c r="I27" s="82">
        <f t="shared" si="1"/>
        <v>0</v>
      </c>
      <c r="J27" s="126"/>
      <c r="K27" s="127"/>
      <c r="L27" s="82">
        <f t="shared" si="2"/>
        <v>0</v>
      </c>
      <c r="M27" s="126"/>
      <c r="N27" s="127"/>
      <c r="O27" s="82">
        <f t="shared" si="3"/>
        <v>0</v>
      </c>
      <c r="P27" s="126"/>
      <c r="Q27" s="127"/>
      <c r="R27" s="82">
        <f t="shared" si="4"/>
        <v>0</v>
      </c>
      <c r="S27" s="126"/>
      <c r="T27" s="127"/>
      <c r="U27" s="82">
        <f t="shared" si="5"/>
        <v>0</v>
      </c>
      <c r="V27" s="81">
        <f t="shared" si="6"/>
        <v>0</v>
      </c>
      <c r="W27" s="81">
        <f t="shared" si="7"/>
        <v>0</v>
      </c>
      <c r="X27" s="72"/>
    </row>
    <row r="28" spans="1:24" outlineLevel="1" x14ac:dyDescent="0.25">
      <c r="A28" s="147"/>
      <c r="B28" s="145"/>
      <c r="C28" s="145"/>
      <c r="D28" s="144"/>
      <c r="E28" s="221"/>
      <c r="F28" s="215"/>
      <c r="G28" s="148"/>
      <c r="H28" s="223"/>
      <c r="I28" s="82">
        <f t="shared" si="1"/>
        <v>0</v>
      </c>
      <c r="J28" s="126"/>
      <c r="K28" s="127"/>
      <c r="L28" s="82">
        <f t="shared" si="2"/>
        <v>0</v>
      </c>
      <c r="M28" s="126"/>
      <c r="N28" s="127"/>
      <c r="O28" s="82">
        <f t="shared" si="3"/>
        <v>0</v>
      </c>
      <c r="P28" s="126"/>
      <c r="Q28" s="127"/>
      <c r="R28" s="82">
        <f t="shared" si="4"/>
        <v>0</v>
      </c>
      <c r="S28" s="126"/>
      <c r="T28" s="127"/>
      <c r="U28" s="82">
        <f t="shared" si="5"/>
        <v>0</v>
      </c>
      <c r="V28" s="81">
        <f t="shared" si="6"/>
        <v>0</v>
      </c>
      <c r="W28" s="81">
        <f t="shared" si="7"/>
        <v>0</v>
      </c>
      <c r="X28" s="72"/>
    </row>
    <row r="29" spans="1:24" outlineLevel="1" x14ac:dyDescent="0.25">
      <c r="A29" s="147"/>
      <c r="B29" s="145"/>
      <c r="C29" s="145"/>
      <c r="D29" s="144"/>
      <c r="E29" s="221"/>
      <c r="F29" s="215"/>
      <c r="G29" s="148"/>
      <c r="H29" s="223"/>
      <c r="I29" s="82">
        <f t="shared" si="1"/>
        <v>0</v>
      </c>
      <c r="J29" s="126"/>
      <c r="K29" s="127"/>
      <c r="L29" s="82">
        <f t="shared" si="2"/>
        <v>0</v>
      </c>
      <c r="M29" s="126"/>
      <c r="N29" s="127"/>
      <c r="O29" s="82">
        <f t="shared" si="3"/>
        <v>0</v>
      </c>
      <c r="P29" s="126"/>
      <c r="Q29" s="127"/>
      <c r="R29" s="82">
        <f t="shared" si="4"/>
        <v>0</v>
      </c>
      <c r="S29" s="126"/>
      <c r="T29" s="127"/>
      <c r="U29" s="82">
        <f t="shared" si="5"/>
        <v>0</v>
      </c>
      <c r="V29" s="81">
        <f t="shared" si="6"/>
        <v>0</v>
      </c>
      <c r="W29" s="81">
        <f t="shared" si="7"/>
        <v>0</v>
      </c>
      <c r="X29" s="72"/>
    </row>
    <row r="30" spans="1:24" outlineLevel="1" x14ac:dyDescent="0.25">
      <c r="A30" s="144"/>
      <c r="B30" s="145"/>
      <c r="C30" s="145"/>
      <c r="D30" s="144"/>
      <c r="E30" s="221"/>
      <c r="F30" s="215"/>
      <c r="G30" s="148"/>
      <c r="H30" s="129"/>
      <c r="I30" s="82">
        <f t="shared" si="1"/>
        <v>0</v>
      </c>
      <c r="J30" s="126"/>
      <c r="K30" s="127"/>
      <c r="L30" s="82">
        <f t="shared" si="2"/>
        <v>0</v>
      </c>
      <c r="M30" s="126"/>
      <c r="N30" s="127"/>
      <c r="O30" s="82">
        <f t="shared" si="3"/>
        <v>0</v>
      </c>
      <c r="P30" s="126"/>
      <c r="Q30" s="127"/>
      <c r="R30" s="82">
        <f t="shared" si="4"/>
        <v>0</v>
      </c>
      <c r="S30" s="126"/>
      <c r="T30" s="127"/>
      <c r="U30" s="82">
        <f t="shared" si="5"/>
        <v>0</v>
      </c>
      <c r="V30" s="81">
        <f t="shared" si="6"/>
        <v>0</v>
      </c>
      <c r="W30" s="81">
        <f t="shared" si="7"/>
        <v>0</v>
      </c>
      <c r="X30" s="72"/>
    </row>
    <row r="31" spans="1:24" outlineLevel="1" x14ac:dyDescent="0.25">
      <c r="A31" s="147"/>
      <c r="B31" s="145"/>
      <c r="C31" s="145"/>
      <c r="D31" s="144"/>
      <c r="E31" s="145"/>
      <c r="F31" s="215"/>
      <c r="G31" s="148"/>
      <c r="H31" s="129"/>
      <c r="I31" s="82">
        <f t="shared" si="1"/>
        <v>0</v>
      </c>
      <c r="J31" s="126"/>
      <c r="K31" s="127"/>
      <c r="L31" s="82">
        <f t="shared" si="2"/>
        <v>0</v>
      </c>
      <c r="M31" s="126"/>
      <c r="N31" s="127"/>
      <c r="O31" s="82">
        <f t="shared" si="3"/>
        <v>0</v>
      </c>
      <c r="P31" s="126"/>
      <c r="Q31" s="127"/>
      <c r="R31" s="82">
        <f t="shared" si="4"/>
        <v>0</v>
      </c>
      <c r="S31" s="126"/>
      <c r="T31" s="127"/>
      <c r="U31" s="82">
        <f t="shared" si="5"/>
        <v>0</v>
      </c>
      <c r="V31" s="81">
        <f t="shared" si="6"/>
        <v>0</v>
      </c>
      <c r="W31" s="81">
        <f t="shared" si="7"/>
        <v>0</v>
      </c>
      <c r="X31" s="72"/>
    </row>
    <row r="32" spans="1:24" outlineLevel="1" x14ac:dyDescent="0.25">
      <c r="A32" s="147"/>
      <c r="B32" s="145"/>
      <c r="C32" s="145"/>
      <c r="D32" s="144"/>
      <c r="E32" s="145"/>
      <c r="F32" s="146"/>
      <c r="G32" s="148"/>
      <c r="H32" s="129"/>
      <c r="I32" s="82">
        <f t="shared" si="1"/>
        <v>0</v>
      </c>
      <c r="J32" s="126"/>
      <c r="K32" s="127"/>
      <c r="L32" s="82">
        <f t="shared" si="2"/>
        <v>0</v>
      </c>
      <c r="M32" s="126"/>
      <c r="N32" s="127"/>
      <c r="O32" s="82">
        <f t="shared" si="3"/>
        <v>0</v>
      </c>
      <c r="P32" s="126"/>
      <c r="Q32" s="127"/>
      <c r="R32" s="82">
        <f t="shared" si="4"/>
        <v>0</v>
      </c>
      <c r="S32" s="126"/>
      <c r="T32" s="127"/>
      <c r="U32" s="82">
        <f t="shared" si="5"/>
        <v>0</v>
      </c>
      <c r="V32" s="81">
        <f t="shared" si="6"/>
        <v>0</v>
      </c>
      <c r="W32" s="81">
        <f t="shared" si="7"/>
        <v>0</v>
      </c>
      <c r="X32" s="72"/>
    </row>
    <row r="33" spans="1:24" outlineLevel="1" x14ac:dyDescent="0.25">
      <c r="A33" s="147"/>
      <c r="B33" s="145"/>
      <c r="C33" s="145"/>
      <c r="D33" s="144"/>
      <c r="E33" s="145"/>
      <c r="F33" s="146"/>
      <c r="G33" s="148"/>
      <c r="H33" s="129"/>
      <c r="I33" s="82">
        <f t="shared" si="1"/>
        <v>0</v>
      </c>
      <c r="J33" s="126"/>
      <c r="K33" s="127"/>
      <c r="L33" s="82">
        <f t="shared" si="2"/>
        <v>0</v>
      </c>
      <c r="M33" s="126"/>
      <c r="N33" s="127"/>
      <c r="O33" s="82">
        <f t="shared" si="3"/>
        <v>0</v>
      </c>
      <c r="P33" s="126"/>
      <c r="Q33" s="127"/>
      <c r="R33" s="82">
        <f t="shared" si="4"/>
        <v>0</v>
      </c>
      <c r="S33" s="126"/>
      <c r="T33" s="127"/>
      <c r="U33" s="82">
        <f t="shared" si="5"/>
        <v>0</v>
      </c>
      <c r="V33" s="81">
        <f t="shared" si="6"/>
        <v>0</v>
      </c>
      <c r="W33" s="81">
        <f t="shared" si="7"/>
        <v>0</v>
      </c>
      <c r="X33" s="72"/>
    </row>
    <row r="34" spans="1:24" outlineLevel="1" x14ac:dyDescent="0.25">
      <c r="A34" s="147"/>
      <c r="B34" s="145"/>
      <c r="C34" s="145"/>
      <c r="D34" s="144"/>
      <c r="E34" s="145"/>
      <c r="F34" s="146"/>
      <c r="G34" s="148"/>
      <c r="H34" s="129"/>
      <c r="I34" s="82">
        <f t="shared" si="1"/>
        <v>0</v>
      </c>
      <c r="J34" s="126"/>
      <c r="K34" s="127"/>
      <c r="L34" s="82">
        <f t="shared" si="2"/>
        <v>0</v>
      </c>
      <c r="M34" s="126"/>
      <c r="N34" s="127"/>
      <c r="O34" s="82">
        <f t="shared" si="3"/>
        <v>0</v>
      </c>
      <c r="P34" s="126"/>
      <c r="Q34" s="127"/>
      <c r="R34" s="82">
        <f t="shared" si="4"/>
        <v>0</v>
      </c>
      <c r="S34" s="126"/>
      <c r="T34" s="127"/>
      <c r="U34" s="82">
        <f t="shared" si="5"/>
        <v>0</v>
      </c>
      <c r="V34" s="81">
        <f t="shared" si="6"/>
        <v>0</v>
      </c>
      <c r="W34" s="81">
        <f t="shared" si="7"/>
        <v>0</v>
      </c>
      <c r="X34" s="72"/>
    </row>
    <row r="35" spans="1:24" outlineLevel="1" x14ac:dyDescent="0.25">
      <c r="A35" s="147"/>
      <c r="B35" s="145"/>
      <c r="C35" s="145"/>
      <c r="D35" s="144"/>
      <c r="E35" s="145"/>
      <c r="F35" s="146"/>
      <c r="G35" s="148"/>
      <c r="H35" s="129"/>
      <c r="I35" s="82">
        <f t="shared" si="1"/>
        <v>0</v>
      </c>
      <c r="J35" s="126"/>
      <c r="K35" s="127"/>
      <c r="L35" s="82">
        <f t="shared" si="2"/>
        <v>0</v>
      </c>
      <c r="M35" s="126"/>
      <c r="N35" s="127"/>
      <c r="O35" s="82">
        <f t="shared" si="3"/>
        <v>0</v>
      </c>
      <c r="P35" s="126"/>
      <c r="Q35" s="127"/>
      <c r="R35" s="82">
        <f t="shared" si="4"/>
        <v>0</v>
      </c>
      <c r="S35" s="126"/>
      <c r="T35" s="127"/>
      <c r="U35" s="82">
        <f t="shared" si="5"/>
        <v>0</v>
      </c>
      <c r="V35" s="81">
        <f t="shared" si="6"/>
        <v>0</v>
      </c>
      <c r="W35" s="81">
        <f t="shared" si="7"/>
        <v>0</v>
      </c>
      <c r="X35" s="72"/>
    </row>
    <row r="36" spans="1:24" outlineLevel="1" x14ac:dyDescent="0.25">
      <c r="A36" s="147"/>
      <c r="B36" s="145"/>
      <c r="C36" s="145"/>
      <c r="D36" s="144"/>
      <c r="E36" s="145"/>
      <c r="F36" s="146"/>
      <c r="G36" s="148"/>
      <c r="H36" s="129"/>
      <c r="I36" s="82">
        <f t="shared" si="1"/>
        <v>0</v>
      </c>
      <c r="J36" s="126"/>
      <c r="K36" s="126"/>
      <c r="L36" s="82">
        <f t="shared" si="2"/>
        <v>0</v>
      </c>
      <c r="M36" s="126"/>
      <c r="N36" s="127"/>
      <c r="O36" s="82">
        <f t="shared" si="3"/>
        <v>0</v>
      </c>
      <c r="P36" s="126"/>
      <c r="Q36" s="127"/>
      <c r="R36" s="82">
        <f t="shared" si="4"/>
        <v>0</v>
      </c>
      <c r="S36" s="126"/>
      <c r="T36" s="127"/>
      <c r="U36" s="82">
        <f t="shared" si="5"/>
        <v>0</v>
      </c>
      <c r="V36" s="81">
        <f t="shared" si="6"/>
        <v>0</v>
      </c>
      <c r="W36" s="81">
        <f t="shared" si="7"/>
        <v>0</v>
      </c>
      <c r="X36" s="72"/>
    </row>
    <row r="37" spans="1:24" outlineLevel="1" x14ac:dyDescent="0.25">
      <c r="A37" s="147"/>
      <c r="B37" s="145"/>
      <c r="C37" s="145"/>
      <c r="D37" s="144"/>
      <c r="E37" s="145"/>
      <c r="F37" s="146"/>
      <c r="G37" s="148"/>
      <c r="H37" s="129"/>
      <c r="I37" s="82">
        <f t="shared" si="1"/>
        <v>0</v>
      </c>
      <c r="J37" s="126"/>
      <c r="K37" s="126"/>
      <c r="L37" s="82">
        <f t="shared" si="2"/>
        <v>0</v>
      </c>
      <c r="M37" s="126"/>
      <c r="N37" s="127"/>
      <c r="O37" s="82">
        <f t="shared" si="3"/>
        <v>0</v>
      </c>
      <c r="P37" s="126"/>
      <c r="Q37" s="127"/>
      <c r="R37" s="82">
        <f t="shared" si="4"/>
        <v>0</v>
      </c>
      <c r="S37" s="126"/>
      <c r="T37" s="127"/>
      <c r="U37" s="82">
        <f t="shared" si="5"/>
        <v>0</v>
      </c>
      <c r="V37" s="81">
        <f t="shared" si="6"/>
        <v>0</v>
      </c>
      <c r="W37" s="81">
        <f t="shared" si="7"/>
        <v>0</v>
      </c>
      <c r="X37" s="72"/>
    </row>
    <row r="38" spans="1:24" outlineLevel="1" x14ac:dyDescent="0.25">
      <c r="A38" s="147"/>
      <c r="B38" s="145"/>
      <c r="C38" s="145"/>
      <c r="D38" s="144"/>
      <c r="E38" s="145"/>
      <c r="F38" s="146"/>
      <c r="G38" s="148"/>
      <c r="H38" s="129"/>
      <c r="I38" s="82">
        <f t="shared" si="1"/>
        <v>0</v>
      </c>
      <c r="J38" s="126"/>
      <c r="K38" s="126"/>
      <c r="L38" s="82">
        <f t="shared" si="2"/>
        <v>0</v>
      </c>
      <c r="M38" s="126"/>
      <c r="N38" s="127"/>
      <c r="O38" s="82">
        <f t="shared" si="3"/>
        <v>0</v>
      </c>
      <c r="P38" s="126"/>
      <c r="Q38" s="127"/>
      <c r="R38" s="82">
        <f t="shared" si="4"/>
        <v>0</v>
      </c>
      <c r="S38" s="126"/>
      <c r="T38" s="127"/>
      <c r="U38" s="82">
        <f t="shared" si="5"/>
        <v>0</v>
      </c>
      <c r="V38" s="81">
        <f t="shared" si="6"/>
        <v>0</v>
      </c>
      <c r="W38" s="81">
        <f t="shared" si="7"/>
        <v>0</v>
      </c>
      <c r="X38" s="72"/>
    </row>
    <row r="39" spans="1:24" outlineLevel="1" x14ac:dyDescent="0.25">
      <c r="A39" s="144"/>
      <c r="B39" s="145"/>
      <c r="C39" s="145"/>
      <c r="D39" s="144"/>
      <c r="E39" s="145"/>
      <c r="F39" s="146"/>
      <c r="G39" s="148"/>
      <c r="H39" s="129"/>
      <c r="I39" s="82">
        <f t="shared" si="1"/>
        <v>0</v>
      </c>
      <c r="J39" s="126"/>
      <c r="K39" s="126"/>
      <c r="L39" s="82">
        <f t="shared" si="2"/>
        <v>0</v>
      </c>
      <c r="M39" s="126"/>
      <c r="N39" s="127"/>
      <c r="O39" s="82">
        <f t="shared" si="3"/>
        <v>0</v>
      </c>
      <c r="P39" s="126"/>
      <c r="Q39" s="127"/>
      <c r="R39" s="82">
        <f t="shared" si="4"/>
        <v>0</v>
      </c>
      <c r="S39" s="126"/>
      <c r="T39" s="127"/>
      <c r="U39" s="82">
        <f t="shared" si="5"/>
        <v>0</v>
      </c>
      <c r="V39" s="81">
        <f t="shared" si="6"/>
        <v>0</v>
      </c>
      <c r="W39" s="81">
        <f t="shared" si="7"/>
        <v>0</v>
      </c>
      <c r="X39" s="72"/>
    </row>
    <row r="40" spans="1:24" outlineLevel="1" x14ac:dyDescent="0.25">
      <c r="A40" s="147"/>
      <c r="B40" s="145"/>
      <c r="C40" s="145"/>
      <c r="D40" s="144"/>
      <c r="E40" s="145"/>
      <c r="F40" s="146"/>
      <c r="G40" s="148"/>
      <c r="H40" s="129"/>
      <c r="I40" s="82">
        <f t="shared" si="1"/>
        <v>0</v>
      </c>
      <c r="J40" s="126"/>
      <c r="K40" s="126"/>
      <c r="L40" s="82">
        <f t="shared" si="2"/>
        <v>0</v>
      </c>
      <c r="M40" s="126"/>
      <c r="N40" s="127"/>
      <c r="O40" s="82">
        <f t="shared" si="3"/>
        <v>0</v>
      </c>
      <c r="P40" s="126"/>
      <c r="Q40" s="127"/>
      <c r="R40" s="82">
        <f t="shared" si="4"/>
        <v>0</v>
      </c>
      <c r="S40" s="126"/>
      <c r="T40" s="127"/>
      <c r="U40" s="82">
        <f t="shared" si="5"/>
        <v>0</v>
      </c>
      <c r="V40" s="81">
        <f t="shared" si="6"/>
        <v>0</v>
      </c>
      <c r="W40" s="81">
        <f t="shared" si="7"/>
        <v>0</v>
      </c>
      <c r="X40" s="72"/>
    </row>
    <row r="41" spans="1:24" outlineLevel="1" x14ac:dyDescent="0.25">
      <c r="A41" s="147"/>
      <c r="B41" s="145"/>
      <c r="C41" s="145"/>
      <c r="D41" s="144"/>
      <c r="E41" s="145"/>
      <c r="F41" s="146"/>
      <c r="G41" s="148"/>
      <c r="H41" s="129"/>
      <c r="I41" s="82">
        <f t="shared" si="1"/>
        <v>0</v>
      </c>
      <c r="J41" s="126"/>
      <c r="K41" s="126"/>
      <c r="L41" s="82">
        <f t="shared" si="2"/>
        <v>0</v>
      </c>
      <c r="M41" s="126"/>
      <c r="N41" s="127"/>
      <c r="O41" s="82">
        <f t="shared" si="3"/>
        <v>0</v>
      </c>
      <c r="P41" s="126"/>
      <c r="Q41" s="127"/>
      <c r="R41" s="82">
        <f t="shared" si="4"/>
        <v>0</v>
      </c>
      <c r="S41" s="126"/>
      <c r="T41" s="127"/>
      <c r="U41" s="82">
        <f t="shared" si="5"/>
        <v>0</v>
      </c>
      <c r="V41" s="81">
        <f t="shared" si="6"/>
        <v>0</v>
      </c>
      <c r="W41" s="81">
        <f t="shared" si="7"/>
        <v>0</v>
      </c>
      <c r="X41" s="72"/>
    </row>
    <row r="42" spans="1:24" outlineLevel="1" x14ac:dyDescent="0.25">
      <c r="A42" s="147"/>
      <c r="B42" s="145"/>
      <c r="C42" s="145"/>
      <c r="D42" s="144"/>
      <c r="E42" s="145"/>
      <c r="F42" s="146"/>
      <c r="G42" s="148"/>
      <c r="H42" s="129"/>
      <c r="I42" s="82">
        <f t="shared" si="1"/>
        <v>0</v>
      </c>
      <c r="J42" s="126"/>
      <c r="K42" s="126"/>
      <c r="L42" s="82">
        <f t="shared" si="2"/>
        <v>0</v>
      </c>
      <c r="M42" s="126"/>
      <c r="N42" s="127"/>
      <c r="O42" s="82">
        <f t="shared" si="3"/>
        <v>0</v>
      </c>
      <c r="P42" s="126"/>
      <c r="Q42" s="127"/>
      <c r="R42" s="82">
        <f t="shared" si="4"/>
        <v>0</v>
      </c>
      <c r="S42" s="126"/>
      <c r="T42" s="127"/>
      <c r="U42" s="82">
        <f t="shared" si="5"/>
        <v>0</v>
      </c>
      <c r="V42" s="81">
        <f t="shared" si="6"/>
        <v>0</v>
      </c>
      <c r="W42" s="81">
        <f t="shared" si="7"/>
        <v>0</v>
      </c>
      <c r="X42" s="72"/>
    </row>
    <row r="43" spans="1:24" outlineLevel="1" x14ac:dyDescent="0.25">
      <c r="A43" s="147"/>
      <c r="B43" s="145"/>
      <c r="C43" s="145"/>
      <c r="D43" s="144"/>
      <c r="E43" s="145"/>
      <c r="F43" s="146"/>
      <c r="G43" s="148"/>
      <c r="H43" s="129"/>
      <c r="I43" s="82">
        <f t="shared" si="1"/>
        <v>0</v>
      </c>
      <c r="J43" s="126"/>
      <c r="K43" s="126"/>
      <c r="L43" s="82">
        <f t="shared" si="2"/>
        <v>0</v>
      </c>
      <c r="M43" s="126"/>
      <c r="N43" s="127"/>
      <c r="O43" s="82">
        <f t="shared" si="3"/>
        <v>0</v>
      </c>
      <c r="P43" s="126"/>
      <c r="Q43" s="127"/>
      <c r="R43" s="82">
        <f t="shared" si="4"/>
        <v>0</v>
      </c>
      <c r="S43" s="126"/>
      <c r="T43" s="127"/>
      <c r="U43" s="82">
        <f t="shared" si="5"/>
        <v>0</v>
      </c>
      <c r="V43" s="81">
        <f t="shared" si="6"/>
        <v>0</v>
      </c>
      <c r="W43" s="81">
        <f t="shared" si="7"/>
        <v>0</v>
      </c>
      <c r="X43" s="72"/>
    </row>
    <row r="44" spans="1:24" outlineLevel="1" x14ac:dyDescent="0.25">
      <c r="A44" s="147"/>
      <c r="B44" s="145"/>
      <c r="C44" s="145"/>
      <c r="D44" s="144"/>
      <c r="E44" s="145"/>
      <c r="F44" s="146"/>
      <c r="G44" s="148"/>
      <c r="H44" s="129"/>
      <c r="I44" s="82">
        <f t="shared" si="1"/>
        <v>0</v>
      </c>
      <c r="J44" s="126"/>
      <c r="K44" s="127"/>
      <c r="L44" s="82">
        <f t="shared" si="2"/>
        <v>0</v>
      </c>
      <c r="M44" s="126"/>
      <c r="N44" s="127"/>
      <c r="O44" s="82">
        <f t="shared" si="3"/>
        <v>0</v>
      </c>
      <c r="P44" s="126"/>
      <c r="Q44" s="127"/>
      <c r="R44" s="82">
        <f t="shared" si="4"/>
        <v>0</v>
      </c>
      <c r="S44" s="126"/>
      <c r="T44" s="127"/>
      <c r="U44" s="82">
        <f t="shared" si="5"/>
        <v>0</v>
      </c>
      <c r="V44" s="81">
        <f t="shared" si="6"/>
        <v>0</v>
      </c>
      <c r="W44" s="81">
        <f t="shared" si="7"/>
        <v>0</v>
      </c>
      <c r="X44" s="72"/>
    </row>
    <row r="45" spans="1:24" outlineLevel="1" x14ac:dyDescent="0.25">
      <c r="A45" s="145"/>
      <c r="B45" s="145"/>
      <c r="C45" s="145"/>
      <c r="D45" s="145"/>
      <c r="E45" s="145"/>
      <c r="F45" s="146"/>
      <c r="G45" s="148"/>
      <c r="H45" s="129"/>
      <c r="I45" s="82">
        <f t="shared" si="1"/>
        <v>0</v>
      </c>
      <c r="J45" s="126"/>
      <c r="K45" s="127"/>
      <c r="L45" s="82">
        <f t="shared" si="2"/>
        <v>0</v>
      </c>
      <c r="M45" s="126"/>
      <c r="N45" s="127"/>
      <c r="O45" s="82">
        <f t="shared" si="3"/>
        <v>0</v>
      </c>
      <c r="P45" s="126"/>
      <c r="Q45" s="127"/>
      <c r="R45" s="82">
        <f t="shared" si="4"/>
        <v>0</v>
      </c>
      <c r="S45" s="126"/>
      <c r="T45" s="127"/>
      <c r="U45" s="82">
        <f t="shared" si="5"/>
        <v>0</v>
      </c>
      <c r="V45" s="81">
        <f t="shared" si="6"/>
        <v>0</v>
      </c>
      <c r="W45" s="81">
        <f t="shared" si="7"/>
        <v>0</v>
      </c>
      <c r="X45" s="72"/>
    </row>
    <row r="46" spans="1:24" outlineLevel="1" x14ac:dyDescent="0.25">
      <c r="A46" s="145"/>
      <c r="B46" s="145"/>
      <c r="C46" s="145"/>
      <c r="D46" s="145"/>
      <c r="E46" s="145"/>
      <c r="F46" s="146"/>
      <c r="G46" s="148"/>
      <c r="H46" s="129"/>
      <c r="I46" s="82">
        <f t="shared" si="1"/>
        <v>0</v>
      </c>
      <c r="J46" s="126"/>
      <c r="K46" s="127"/>
      <c r="L46" s="82">
        <f t="shared" si="2"/>
        <v>0</v>
      </c>
      <c r="M46" s="126"/>
      <c r="N46" s="127"/>
      <c r="O46" s="82">
        <f t="shared" si="3"/>
        <v>0</v>
      </c>
      <c r="P46" s="126"/>
      <c r="Q46" s="127"/>
      <c r="R46" s="82">
        <f t="shared" si="4"/>
        <v>0</v>
      </c>
      <c r="S46" s="126"/>
      <c r="T46" s="127"/>
      <c r="U46" s="82">
        <f t="shared" si="5"/>
        <v>0</v>
      </c>
      <c r="V46" s="81">
        <f t="shared" si="6"/>
        <v>0</v>
      </c>
      <c r="W46" s="81">
        <f t="shared" si="7"/>
        <v>0</v>
      </c>
      <c r="X46" s="72"/>
    </row>
    <row r="47" spans="1:24" outlineLevel="1" x14ac:dyDescent="0.25">
      <c r="A47" s="145"/>
      <c r="B47" s="145"/>
      <c r="C47" s="145"/>
      <c r="D47" s="145"/>
      <c r="E47" s="145"/>
      <c r="F47" s="146"/>
      <c r="G47" s="148"/>
      <c r="H47" s="129"/>
      <c r="I47" s="82">
        <f t="shared" ref="I47:I78" si="8">G47+H47</f>
        <v>0</v>
      </c>
      <c r="J47" s="126"/>
      <c r="K47" s="127"/>
      <c r="L47" s="82">
        <f t="shared" ref="L47:L78" si="9">J47+K47</f>
        <v>0</v>
      </c>
      <c r="M47" s="126"/>
      <c r="N47" s="127"/>
      <c r="O47" s="82">
        <f t="shared" ref="O47:O78" si="10">M47+N47</f>
        <v>0</v>
      </c>
      <c r="P47" s="126"/>
      <c r="Q47" s="127"/>
      <c r="R47" s="82">
        <f t="shared" ref="R47:R78" si="11">P47+Q47</f>
        <v>0</v>
      </c>
      <c r="S47" s="126"/>
      <c r="T47" s="127"/>
      <c r="U47" s="82">
        <f t="shared" ref="U47:U78" si="12">S47+T47</f>
        <v>0</v>
      </c>
      <c r="V47" s="81">
        <f t="shared" ref="V47:V78" si="13">I47+L47+O47+R47+U47</f>
        <v>0</v>
      </c>
      <c r="W47" s="81">
        <f t="shared" ref="W47:W78" si="14">F47-V47</f>
        <v>0</v>
      </c>
      <c r="X47" s="72"/>
    </row>
    <row r="48" spans="1:24" outlineLevel="1" x14ac:dyDescent="0.25">
      <c r="A48" s="145"/>
      <c r="B48" s="145"/>
      <c r="C48" s="145"/>
      <c r="D48" s="145"/>
      <c r="E48" s="145"/>
      <c r="F48" s="146"/>
      <c r="G48" s="148"/>
      <c r="H48" s="129"/>
      <c r="I48" s="82">
        <f t="shared" si="8"/>
        <v>0</v>
      </c>
      <c r="J48" s="126"/>
      <c r="K48" s="127"/>
      <c r="L48" s="82">
        <f t="shared" si="9"/>
        <v>0</v>
      </c>
      <c r="M48" s="126"/>
      <c r="N48" s="127"/>
      <c r="O48" s="82">
        <f t="shared" si="10"/>
        <v>0</v>
      </c>
      <c r="P48" s="126"/>
      <c r="Q48" s="127"/>
      <c r="R48" s="82">
        <f t="shared" si="11"/>
        <v>0</v>
      </c>
      <c r="S48" s="126"/>
      <c r="T48" s="127"/>
      <c r="U48" s="82">
        <f t="shared" si="12"/>
        <v>0</v>
      </c>
      <c r="V48" s="81">
        <f t="shared" si="13"/>
        <v>0</v>
      </c>
      <c r="W48" s="81">
        <f t="shared" si="14"/>
        <v>0</v>
      </c>
      <c r="X48" s="72"/>
    </row>
    <row r="49" spans="1:24" outlineLevel="1" x14ac:dyDescent="0.25">
      <c r="A49" s="145"/>
      <c r="B49" s="145"/>
      <c r="C49" s="145"/>
      <c r="D49" s="145"/>
      <c r="E49" s="145"/>
      <c r="F49" s="146"/>
      <c r="G49" s="148"/>
      <c r="H49" s="129"/>
      <c r="I49" s="82">
        <f t="shared" si="8"/>
        <v>0</v>
      </c>
      <c r="J49" s="126"/>
      <c r="K49" s="127"/>
      <c r="L49" s="82">
        <f t="shared" si="9"/>
        <v>0</v>
      </c>
      <c r="M49" s="126"/>
      <c r="N49" s="127"/>
      <c r="O49" s="82">
        <f t="shared" si="10"/>
        <v>0</v>
      </c>
      <c r="P49" s="126"/>
      <c r="Q49" s="127"/>
      <c r="R49" s="82">
        <f t="shared" si="11"/>
        <v>0</v>
      </c>
      <c r="S49" s="126"/>
      <c r="T49" s="127"/>
      <c r="U49" s="82">
        <f t="shared" si="12"/>
        <v>0</v>
      </c>
      <c r="V49" s="81">
        <f t="shared" si="13"/>
        <v>0</v>
      </c>
      <c r="W49" s="81">
        <f t="shared" si="14"/>
        <v>0</v>
      </c>
      <c r="X49" s="72"/>
    </row>
    <row r="50" spans="1:24" outlineLevel="1" x14ac:dyDescent="0.25">
      <c r="A50" s="145"/>
      <c r="B50" s="145"/>
      <c r="C50" s="145"/>
      <c r="D50" s="145"/>
      <c r="E50" s="145"/>
      <c r="F50" s="146"/>
      <c r="G50" s="148"/>
      <c r="H50" s="129"/>
      <c r="I50" s="82">
        <f t="shared" si="8"/>
        <v>0</v>
      </c>
      <c r="J50" s="126"/>
      <c r="K50" s="127"/>
      <c r="L50" s="82">
        <f t="shared" si="9"/>
        <v>0</v>
      </c>
      <c r="M50" s="126"/>
      <c r="N50" s="127"/>
      <c r="O50" s="82">
        <f t="shared" si="10"/>
        <v>0</v>
      </c>
      <c r="P50" s="126"/>
      <c r="Q50" s="127"/>
      <c r="R50" s="82">
        <f t="shared" si="11"/>
        <v>0</v>
      </c>
      <c r="S50" s="126"/>
      <c r="T50" s="127"/>
      <c r="U50" s="82">
        <f t="shared" si="12"/>
        <v>0</v>
      </c>
      <c r="V50" s="81">
        <f t="shared" si="13"/>
        <v>0</v>
      </c>
      <c r="W50" s="81">
        <f t="shared" si="14"/>
        <v>0</v>
      </c>
      <c r="X50" s="72"/>
    </row>
    <row r="51" spans="1:24" outlineLevel="1" x14ac:dyDescent="0.25">
      <c r="A51" s="145"/>
      <c r="B51" s="145"/>
      <c r="C51" s="145"/>
      <c r="D51" s="145"/>
      <c r="E51" s="145"/>
      <c r="F51" s="146"/>
      <c r="G51" s="148"/>
      <c r="H51" s="129"/>
      <c r="I51" s="82">
        <f t="shared" si="8"/>
        <v>0</v>
      </c>
      <c r="J51" s="126"/>
      <c r="K51" s="127"/>
      <c r="L51" s="82">
        <f t="shared" si="9"/>
        <v>0</v>
      </c>
      <c r="M51" s="126"/>
      <c r="N51" s="127"/>
      <c r="O51" s="82">
        <f t="shared" si="10"/>
        <v>0</v>
      </c>
      <c r="P51" s="126"/>
      <c r="Q51" s="127"/>
      <c r="R51" s="82">
        <f t="shared" si="11"/>
        <v>0</v>
      </c>
      <c r="S51" s="126"/>
      <c r="T51" s="127"/>
      <c r="U51" s="82">
        <f t="shared" si="12"/>
        <v>0</v>
      </c>
      <c r="V51" s="81">
        <f t="shared" si="13"/>
        <v>0</v>
      </c>
      <c r="W51" s="81">
        <f t="shared" si="14"/>
        <v>0</v>
      </c>
      <c r="X51" s="72"/>
    </row>
    <row r="52" spans="1:24" outlineLevel="1" x14ac:dyDescent="0.25">
      <c r="A52" s="145"/>
      <c r="B52" s="145"/>
      <c r="C52" s="145"/>
      <c r="D52" s="145"/>
      <c r="E52" s="145"/>
      <c r="F52" s="146"/>
      <c r="G52" s="148"/>
      <c r="H52" s="129"/>
      <c r="I52" s="82">
        <f t="shared" si="8"/>
        <v>0</v>
      </c>
      <c r="J52" s="126"/>
      <c r="K52" s="127"/>
      <c r="L52" s="82">
        <f t="shared" si="9"/>
        <v>0</v>
      </c>
      <c r="M52" s="126"/>
      <c r="N52" s="127"/>
      <c r="O52" s="82">
        <f t="shared" si="10"/>
        <v>0</v>
      </c>
      <c r="P52" s="126"/>
      <c r="Q52" s="127"/>
      <c r="R52" s="82">
        <f t="shared" si="11"/>
        <v>0</v>
      </c>
      <c r="S52" s="126"/>
      <c r="T52" s="127"/>
      <c r="U52" s="82">
        <f t="shared" si="12"/>
        <v>0</v>
      </c>
      <c r="V52" s="81">
        <f t="shared" si="13"/>
        <v>0</v>
      </c>
      <c r="W52" s="81">
        <f t="shared" si="14"/>
        <v>0</v>
      </c>
      <c r="X52" s="72"/>
    </row>
    <row r="53" spans="1:24" outlineLevel="1" x14ac:dyDescent="0.25">
      <c r="A53" s="145"/>
      <c r="B53" s="145"/>
      <c r="C53" s="145"/>
      <c r="D53" s="145"/>
      <c r="E53" s="145"/>
      <c r="F53" s="146"/>
      <c r="G53" s="148"/>
      <c r="H53" s="129"/>
      <c r="I53" s="82">
        <f t="shared" si="8"/>
        <v>0</v>
      </c>
      <c r="J53" s="126"/>
      <c r="K53" s="127"/>
      <c r="L53" s="82">
        <f t="shared" si="9"/>
        <v>0</v>
      </c>
      <c r="M53" s="126"/>
      <c r="N53" s="127"/>
      <c r="O53" s="82">
        <f t="shared" si="10"/>
        <v>0</v>
      </c>
      <c r="P53" s="126"/>
      <c r="Q53" s="127"/>
      <c r="R53" s="82">
        <f t="shared" si="11"/>
        <v>0</v>
      </c>
      <c r="S53" s="126"/>
      <c r="T53" s="127"/>
      <c r="U53" s="82">
        <f t="shared" si="12"/>
        <v>0</v>
      </c>
      <c r="V53" s="81">
        <f t="shared" si="13"/>
        <v>0</v>
      </c>
      <c r="W53" s="81">
        <f t="shared" si="14"/>
        <v>0</v>
      </c>
      <c r="X53" s="72"/>
    </row>
    <row r="54" spans="1:24" outlineLevel="1" x14ac:dyDescent="0.25">
      <c r="A54" s="145"/>
      <c r="B54" s="145"/>
      <c r="C54" s="145"/>
      <c r="D54" s="145"/>
      <c r="E54" s="145"/>
      <c r="F54" s="146"/>
      <c r="G54" s="148"/>
      <c r="H54" s="129"/>
      <c r="I54" s="82">
        <f t="shared" si="8"/>
        <v>0</v>
      </c>
      <c r="J54" s="126"/>
      <c r="K54" s="127"/>
      <c r="L54" s="82">
        <f t="shared" si="9"/>
        <v>0</v>
      </c>
      <c r="M54" s="126"/>
      <c r="N54" s="127"/>
      <c r="O54" s="82">
        <f t="shared" si="10"/>
        <v>0</v>
      </c>
      <c r="P54" s="126"/>
      <c r="Q54" s="127"/>
      <c r="R54" s="82">
        <f t="shared" si="11"/>
        <v>0</v>
      </c>
      <c r="S54" s="126"/>
      <c r="T54" s="127"/>
      <c r="U54" s="82">
        <f t="shared" si="12"/>
        <v>0</v>
      </c>
      <c r="V54" s="81">
        <f t="shared" si="13"/>
        <v>0</v>
      </c>
      <c r="W54" s="81">
        <f t="shared" si="14"/>
        <v>0</v>
      </c>
      <c r="X54" s="72"/>
    </row>
    <row r="55" spans="1:24" outlineLevel="1" x14ac:dyDescent="0.25">
      <c r="A55" s="145"/>
      <c r="B55" s="145"/>
      <c r="C55" s="145"/>
      <c r="D55" s="145"/>
      <c r="E55" s="145"/>
      <c r="F55" s="146"/>
      <c r="G55" s="148"/>
      <c r="H55" s="129"/>
      <c r="I55" s="82">
        <f t="shared" si="8"/>
        <v>0</v>
      </c>
      <c r="J55" s="126"/>
      <c r="K55" s="127"/>
      <c r="L55" s="82">
        <f t="shared" si="9"/>
        <v>0</v>
      </c>
      <c r="M55" s="126"/>
      <c r="N55" s="127"/>
      <c r="O55" s="82">
        <f t="shared" si="10"/>
        <v>0</v>
      </c>
      <c r="P55" s="126"/>
      <c r="Q55" s="127"/>
      <c r="R55" s="82">
        <f t="shared" si="11"/>
        <v>0</v>
      </c>
      <c r="S55" s="126"/>
      <c r="T55" s="127"/>
      <c r="U55" s="82">
        <f t="shared" si="12"/>
        <v>0</v>
      </c>
      <c r="V55" s="81">
        <f t="shared" si="13"/>
        <v>0</v>
      </c>
      <c r="W55" s="81">
        <f t="shared" si="14"/>
        <v>0</v>
      </c>
      <c r="X55" s="72"/>
    </row>
    <row r="56" spans="1:24" outlineLevel="1" x14ac:dyDescent="0.25">
      <c r="A56" s="145"/>
      <c r="B56" s="145"/>
      <c r="C56" s="145"/>
      <c r="D56" s="145"/>
      <c r="E56" s="145"/>
      <c r="F56" s="146"/>
      <c r="G56" s="148"/>
      <c r="H56" s="129"/>
      <c r="I56" s="82">
        <f t="shared" si="8"/>
        <v>0</v>
      </c>
      <c r="J56" s="126"/>
      <c r="K56" s="127"/>
      <c r="L56" s="82">
        <f t="shared" si="9"/>
        <v>0</v>
      </c>
      <c r="M56" s="126"/>
      <c r="N56" s="127"/>
      <c r="O56" s="82">
        <f t="shared" si="10"/>
        <v>0</v>
      </c>
      <c r="P56" s="126"/>
      <c r="Q56" s="127"/>
      <c r="R56" s="82">
        <f t="shared" si="11"/>
        <v>0</v>
      </c>
      <c r="S56" s="126"/>
      <c r="T56" s="127"/>
      <c r="U56" s="82">
        <f t="shared" si="12"/>
        <v>0</v>
      </c>
      <c r="V56" s="81">
        <f t="shared" si="13"/>
        <v>0</v>
      </c>
      <c r="W56" s="81">
        <f t="shared" si="14"/>
        <v>0</v>
      </c>
      <c r="X56" s="72"/>
    </row>
    <row r="57" spans="1:24" outlineLevel="1" x14ac:dyDescent="0.25">
      <c r="A57" s="145"/>
      <c r="B57" s="145"/>
      <c r="C57" s="145"/>
      <c r="D57" s="145"/>
      <c r="E57" s="145"/>
      <c r="F57" s="146"/>
      <c r="G57" s="148"/>
      <c r="H57" s="129"/>
      <c r="I57" s="82">
        <f t="shared" si="8"/>
        <v>0</v>
      </c>
      <c r="J57" s="126"/>
      <c r="K57" s="127"/>
      <c r="L57" s="82">
        <f t="shared" si="9"/>
        <v>0</v>
      </c>
      <c r="M57" s="126"/>
      <c r="N57" s="127"/>
      <c r="O57" s="82">
        <f t="shared" si="10"/>
        <v>0</v>
      </c>
      <c r="P57" s="126"/>
      <c r="Q57" s="127"/>
      <c r="R57" s="82">
        <f t="shared" si="11"/>
        <v>0</v>
      </c>
      <c r="S57" s="126"/>
      <c r="T57" s="127"/>
      <c r="U57" s="82">
        <f t="shared" si="12"/>
        <v>0</v>
      </c>
      <c r="V57" s="81">
        <f t="shared" si="13"/>
        <v>0</v>
      </c>
      <c r="W57" s="81">
        <f t="shared" si="14"/>
        <v>0</v>
      </c>
      <c r="X57" s="72"/>
    </row>
    <row r="58" spans="1:24" outlineLevel="1" x14ac:dyDescent="0.25">
      <c r="A58" s="145"/>
      <c r="B58" s="145"/>
      <c r="C58" s="145"/>
      <c r="D58" s="145"/>
      <c r="E58" s="145"/>
      <c r="F58" s="146"/>
      <c r="G58" s="148"/>
      <c r="H58" s="129"/>
      <c r="I58" s="82">
        <f t="shared" si="8"/>
        <v>0</v>
      </c>
      <c r="J58" s="126"/>
      <c r="K58" s="127"/>
      <c r="L58" s="82">
        <f t="shared" si="9"/>
        <v>0</v>
      </c>
      <c r="M58" s="126"/>
      <c r="N58" s="127"/>
      <c r="O58" s="82">
        <f t="shared" si="10"/>
        <v>0</v>
      </c>
      <c r="P58" s="126"/>
      <c r="Q58" s="127"/>
      <c r="R58" s="82">
        <f t="shared" si="11"/>
        <v>0</v>
      </c>
      <c r="S58" s="126"/>
      <c r="T58" s="127"/>
      <c r="U58" s="82">
        <f t="shared" si="12"/>
        <v>0</v>
      </c>
      <c r="V58" s="81">
        <f t="shared" si="13"/>
        <v>0</v>
      </c>
      <c r="W58" s="81">
        <f t="shared" si="14"/>
        <v>0</v>
      </c>
      <c r="X58" s="72"/>
    </row>
    <row r="59" spans="1:24" outlineLevel="1" x14ac:dyDescent="0.25">
      <c r="A59" s="145"/>
      <c r="B59" s="145"/>
      <c r="C59" s="145"/>
      <c r="D59" s="145"/>
      <c r="E59" s="145"/>
      <c r="F59" s="146"/>
      <c r="G59" s="148"/>
      <c r="H59" s="129"/>
      <c r="I59" s="82">
        <f t="shared" si="8"/>
        <v>0</v>
      </c>
      <c r="J59" s="126"/>
      <c r="K59" s="127"/>
      <c r="L59" s="82">
        <f t="shared" si="9"/>
        <v>0</v>
      </c>
      <c r="M59" s="126"/>
      <c r="N59" s="127"/>
      <c r="O59" s="82">
        <f t="shared" si="10"/>
        <v>0</v>
      </c>
      <c r="P59" s="126"/>
      <c r="Q59" s="127"/>
      <c r="R59" s="82">
        <f t="shared" si="11"/>
        <v>0</v>
      </c>
      <c r="S59" s="126"/>
      <c r="T59" s="127"/>
      <c r="U59" s="82">
        <f t="shared" si="12"/>
        <v>0</v>
      </c>
      <c r="V59" s="81">
        <f t="shared" si="13"/>
        <v>0</v>
      </c>
      <c r="W59" s="81">
        <f t="shared" si="14"/>
        <v>0</v>
      </c>
      <c r="X59" s="72"/>
    </row>
    <row r="60" spans="1:24" outlineLevel="1" x14ac:dyDescent="0.25">
      <c r="A60" s="145"/>
      <c r="B60" s="145"/>
      <c r="C60" s="145"/>
      <c r="D60" s="145"/>
      <c r="E60" s="145"/>
      <c r="F60" s="146"/>
      <c r="G60" s="148"/>
      <c r="H60" s="129"/>
      <c r="I60" s="82">
        <f t="shared" si="8"/>
        <v>0</v>
      </c>
      <c r="J60" s="126"/>
      <c r="K60" s="127"/>
      <c r="L60" s="82">
        <f t="shared" si="9"/>
        <v>0</v>
      </c>
      <c r="M60" s="126"/>
      <c r="N60" s="127"/>
      <c r="O60" s="82">
        <f t="shared" si="10"/>
        <v>0</v>
      </c>
      <c r="P60" s="126"/>
      <c r="Q60" s="127"/>
      <c r="R60" s="82">
        <f t="shared" si="11"/>
        <v>0</v>
      </c>
      <c r="S60" s="126"/>
      <c r="T60" s="127"/>
      <c r="U60" s="82">
        <f t="shared" si="12"/>
        <v>0</v>
      </c>
      <c r="V60" s="81">
        <f t="shared" si="13"/>
        <v>0</v>
      </c>
      <c r="W60" s="81">
        <f t="shared" si="14"/>
        <v>0</v>
      </c>
      <c r="X60" s="72"/>
    </row>
    <row r="61" spans="1:24" outlineLevel="1" x14ac:dyDescent="0.25">
      <c r="A61" s="145"/>
      <c r="B61" s="145"/>
      <c r="C61" s="145"/>
      <c r="D61" s="145"/>
      <c r="E61" s="145"/>
      <c r="F61" s="146"/>
      <c r="G61" s="148"/>
      <c r="H61" s="129"/>
      <c r="I61" s="82">
        <f t="shared" si="8"/>
        <v>0</v>
      </c>
      <c r="J61" s="126"/>
      <c r="K61" s="127"/>
      <c r="L61" s="82">
        <f t="shared" si="9"/>
        <v>0</v>
      </c>
      <c r="M61" s="126"/>
      <c r="N61" s="127"/>
      <c r="O61" s="82">
        <f t="shared" si="10"/>
        <v>0</v>
      </c>
      <c r="P61" s="126"/>
      <c r="Q61" s="127"/>
      <c r="R61" s="82">
        <f t="shared" si="11"/>
        <v>0</v>
      </c>
      <c r="S61" s="126"/>
      <c r="T61" s="127"/>
      <c r="U61" s="82">
        <f t="shared" si="12"/>
        <v>0</v>
      </c>
      <c r="V61" s="81">
        <f t="shared" si="13"/>
        <v>0</v>
      </c>
      <c r="W61" s="81">
        <f t="shared" si="14"/>
        <v>0</v>
      </c>
      <c r="X61" s="72"/>
    </row>
    <row r="62" spans="1:24" outlineLevel="1" x14ac:dyDescent="0.25">
      <c r="A62" s="145"/>
      <c r="B62" s="145"/>
      <c r="C62" s="145"/>
      <c r="D62" s="145"/>
      <c r="E62" s="145"/>
      <c r="F62" s="146"/>
      <c r="G62" s="148"/>
      <c r="H62" s="129"/>
      <c r="I62" s="82">
        <f t="shared" si="8"/>
        <v>0</v>
      </c>
      <c r="J62" s="126"/>
      <c r="K62" s="127"/>
      <c r="L62" s="82">
        <f t="shared" si="9"/>
        <v>0</v>
      </c>
      <c r="M62" s="126"/>
      <c r="N62" s="127"/>
      <c r="O62" s="82">
        <f t="shared" si="10"/>
        <v>0</v>
      </c>
      <c r="P62" s="126"/>
      <c r="Q62" s="127"/>
      <c r="R62" s="82">
        <f t="shared" si="11"/>
        <v>0</v>
      </c>
      <c r="S62" s="126"/>
      <c r="T62" s="127"/>
      <c r="U62" s="82">
        <f t="shared" si="12"/>
        <v>0</v>
      </c>
      <c r="V62" s="81">
        <f t="shared" si="13"/>
        <v>0</v>
      </c>
      <c r="W62" s="81">
        <f t="shared" si="14"/>
        <v>0</v>
      </c>
      <c r="X62" s="72"/>
    </row>
    <row r="63" spans="1:24" outlineLevel="1" x14ac:dyDescent="0.25">
      <c r="A63" s="145"/>
      <c r="B63" s="145"/>
      <c r="C63" s="145"/>
      <c r="D63" s="145"/>
      <c r="E63" s="145"/>
      <c r="F63" s="146"/>
      <c r="G63" s="148"/>
      <c r="H63" s="129"/>
      <c r="I63" s="82">
        <f t="shared" si="8"/>
        <v>0</v>
      </c>
      <c r="J63" s="126"/>
      <c r="K63" s="127"/>
      <c r="L63" s="82">
        <f t="shared" si="9"/>
        <v>0</v>
      </c>
      <c r="M63" s="126"/>
      <c r="N63" s="127"/>
      <c r="O63" s="82">
        <f t="shared" si="10"/>
        <v>0</v>
      </c>
      <c r="P63" s="126"/>
      <c r="Q63" s="127"/>
      <c r="R63" s="82">
        <f t="shared" si="11"/>
        <v>0</v>
      </c>
      <c r="S63" s="126"/>
      <c r="T63" s="127"/>
      <c r="U63" s="82">
        <f t="shared" si="12"/>
        <v>0</v>
      </c>
      <c r="V63" s="81">
        <f t="shared" si="13"/>
        <v>0</v>
      </c>
      <c r="W63" s="81">
        <f t="shared" si="14"/>
        <v>0</v>
      </c>
      <c r="X63" s="72"/>
    </row>
    <row r="64" spans="1:24" outlineLevel="1" x14ac:dyDescent="0.25">
      <c r="A64" s="145"/>
      <c r="B64" s="145"/>
      <c r="C64" s="145"/>
      <c r="D64" s="145"/>
      <c r="E64" s="145"/>
      <c r="F64" s="146"/>
      <c r="G64" s="148"/>
      <c r="H64" s="129"/>
      <c r="I64" s="82">
        <f t="shared" si="8"/>
        <v>0</v>
      </c>
      <c r="J64" s="126"/>
      <c r="K64" s="127"/>
      <c r="L64" s="82">
        <f t="shared" si="9"/>
        <v>0</v>
      </c>
      <c r="M64" s="126"/>
      <c r="N64" s="127"/>
      <c r="O64" s="82">
        <f t="shared" si="10"/>
        <v>0</v>
      </c>
      <c r="P64" s="126"/>
      <c r="Q64" s="127"/>
      <c r="R64" s="82">
        <f t="shared" si="11"/>
        <v>0</v>
      </c>
      <c r="S64" s="126"/>
      <c r="T64" s="127"/>
      <c r="U64" s="82">
        <f t="shared" si="12"/>
        <v>0</v>
      </c>
      <c r="V64" s="81">
        <f t="shared" si="13"/>
        <v>0</v>
      </c>
      <c r="W64" s="81">
        <f t="shared" si="14"/>
        <v>0</v>
      </c>
      <c r="X64" s="72"/>
    </row>
    <row r="65" spans="1:24" outlineLevel="1" x14ac:dyDescent="0.25">
      <c r="A65" s="145"/>
      <c r="B65" s="145"/>
      <c r="C65" s="145"/>
      <c r="D65" s="145"/>
      <c r="E65" s="145"/>
      <c r="F65" s="146"/>
      <c r="G65" s="148"/>
      <c r="H65" s="129"/>
      <c r="I65" s="82">
        <f t="shared" si="8"/>
        <v>0</v>
      </c>
      <c r="J65" s="126"/>
      <c r="K65" s="127"/>
      <c r="L65" s="82">
        <f t="shared" si="9"/>
        <v>0</v>
      </c>
      <c r="M65" s="126"/>
      <c r="N65" s="127"/>
      <c r="O65" s="82">
        <f t="shared" si="10"/>
        <v>0</v>
      </c>
      <c r="P65" s="126"/>
      <c r="Q65" s="127"/>
      <c r="R65" s="82">
        <f t="shared" si="11"/>
        <v>0</v>
      </c>
      <c r="S65" s="126"/>
      <c r="T65" s="127"/>
      <c r="U65" s="82">
        <f t="shared" si="12"/>
        <v>0</v>
      </c>
      <c r="V65" s="81">
        <f t="shared" si="13"/>
        <v>0</v>
      </c>
      <c r="W65" s="81">
        <f t="shared" si="14"/>
        <v>0</v>
      </c>
      <c r="X65" s="72"/>
    </row>
    <row r="66" spans="1:24" outlineLevel="1" x14ac:dyDescent="0.25">
      <c r="A66" s="145"/>
      <c r="B66" s="145"/>
      <c r="C66" s="145"/>
      <c r="D66" s="145"/>
      <c r="E66" s="145"/>
      <c r="F66" s="146"/>
      <c r="G66" s="148"/>
      <c r="H66" s="129"/>
      <c r="I66" s="82">
        <f t="shared" si="8"/>
        <v>0</v>
      </c>
      <c r="J66" s="126"/>
      <c r="K66" s="127"/>
      <c r="L66" s="82">
        <f t="shared" si="9"/>
        <v>0</v>
      </c>
      <c r="M66" s="126"/>
      <c r="N66" s="127"/>
      <c r="O66" s="82">
        <f t="shared" si="10"/>
        <v>0</v>
      </c>
      <c r="P66" s="126"/>
      <c r="Q66" s="127"/>
      <c r="R66" s="82">
        <f t="shared" si="11"/>
        <v>0</v>
      </c>
      <c r="S66" s="126"/>
      <c r="T66" s="127"/>
      <c r="U66" s="82">
        <f t="shared" si="12"/>
        <v>0</v>
      </c>
      <c r="V66" s="81">
        <f t="shared" si="13"/>
        <v>0</v>
      </c>
      <c r="W66" s="81">
        <f t="shared" si="14"/>
        <v>0</v>
      </c>
      <c r="X66" s="72"/>
    </row>
    <row r="67" spans="1:24" outlineLevel="1" x14ac:dyDescent="0.25">
      <c r="A67" s="145"/>
      <c r="B67" s="145"/>
      <c r="C67" s="145"/>
      <c r="D67" s="145"/>
      <c r="E67" s="145"/>
      <c r="F67" s="146"/>
      <c r="G67" s="148"/>
      <c r="H67" s="129"/>
      <c r="I67" s="82">
        <f t="shared" si="8"/>
        <v>0</v>
      </c>
      <c r="J67" s="126"/>
      <c r="K67" s="127"/>
      <c r="L67" s="82">
        <f t="shared" si="9"/>
        <v>0</v>
      </c>
      <c r="M67" s="126"/>
      <c r="N67" s="127"/>
      <c r="O67" s="82">
        <f t="shared" si="10"/>
        <v>0</v>
      </c>
      <c r="P67" s="126"/>
      <c r="Q67" s="127"/>
      <c r="R67" s="82">
        <f t="shared" si="11"/>
        <v>0</v>
      </c>
      <c r="S67" s="126"/>
      <c r="T67" s="127"/>
      <c r="U67" s="82">
        <f t="shared" si="12"/>
        <v>0</v>
      </c>
      <c r="V67" s="81">
        <f t="shared" si="13"/>
        <v>0</v>
      </c>
      <c r="W67" s="81">
        <f t="shared" si="14"/>
        <v>0</v>
      </c>
      <c r="X67" s="72"/>
    </row>
    <row r="68" spans="1:24" outlineLevel="1" x14ac:dyDescent="0.25">
      <c r="A68" s="145"/>
      <c r="B68" s="145"/>
      <c r="C68" s="145"/>
      <c r="D68" s="145"/>
      <c r="E68" s="145"/>
      <c r="F68" s="146"/>
      <c r="G68" s="148"/>
      <c r="H68" s="129"/>
      <c r="I68" s="82">
        <f t="shared" si="8"/>
        <v>0</v>
      </c>
      <c r="J68" s="126"/>
      <c r="K68" s="127"/>
      <c r="L68" s="82">
        <f t="shared" si="9"/>
        <v>0</v>
      </c>
      <c r="M68" s="126"/>
      <c r="N68" s="127"/>
      <c r="O68" s="82">
        <f t="shared" si="10"/>
        <v>0</v>
      </c>
      <c r="P68" s="126"/>
      <c r="Q68" s="127"/>
      <c r="R68" s="82">
        <f t="shared" si="11"/>
        <v>0</v>
      </c>
      <c r="S68" s="126"/>
      <c r="T68" s="127"/>
      <c r="U68" s="82">
        <f t="shared" si="12"/>
        <v>0</v>
      </c>
      <c r="V68" s="81">
        <f t="shared" si="13"/>
        <v>0</v>
      </c>
      <c r="W68" s="81">
        <f t="shared" si="14"/>
        <v>0</v>
      </c>
      <c r="X68" s="72"/>
    </row>
    <row r="69" spans="1:24" outlineLevel="1" x14ac:dyDescent="0.25">
      <c r="A69" s="145"/>
      <c r="B69" s="145"/>
      <c r="C69" s="145"/>
      <c r="D69" s="145"/>
      <c r="E69" s="145"/>
      <c r="F69" s="146"/>
      <c r="G69" s="148"/>
      <c r="H69" s="129"/>
      <c r="I69" s="82">
        <f t="shared" si="8"/>
        <v>0</v>
      </c>
      <c r="J69" s="126"/>
      <c r="K69" s="127"/>
      <c r="L69" s="82">
        <f t="shared" si="9"/>
        <v>0</v>
      </c>
      <c r="M69" s="126"/>
      <c r="N69" s="127"/>
      <c r="O69" s="82">
        <f t="shared" si="10"/>
        <v>0</v>
      </c>
      <c r="P69" s="126"/>
      <c r="Q69" s="127"/>
      <c r="R69" s="82">
        <f t="shared" si="11"/>
        <v>0</v>
      </c>
      <c r="S69" s="126"/>
      <c r="T69" s="127"/>
      <c r="U69" s="82">
        <f t="shared" si="12"/>
        <v>0</v>
      </c>
      <c r="V69" s="81">
        <f t="shared" si="13"/>
        <v>0</v>
      </c>
      <c r="W69" s="81">
        <f t="shared" si="14"/>
        <v>0</v>
      </c>
      <c r="X69" s="72"/>
    </row>
    <row r="70" spans="1:24" outlineLevel="1" x14ac:dyDescent="0.25">
      <c r="A70" s="145"/>
      <c r="B70" s="145"/>
      <c r="C70" s="145"/>
      <c r="D70" s="145"/>
      <c r="E70" s="145"/>
      <c r="F70" s="146"/>
      <c r="G70" s="148"/>
      <c r="H70" s="129"/>
      <c r="I70" s="82">
        <f t="shared" si="8"/>
        <v>0</v>
      </c>
      <c r="J70" s="126"/>
      <c r="K70" s="127"/>
      <c r="L70" s="82">
        <f t="shared" si="9"/>
        <v>0</v>
      </c>
      <c r="M70" s="126"/>
      <c r="N70" s="127"/>
      <c r="O70" s="82">
        <f t="shared" si="10"/>
        <v>0</v>
      </c>
      <c r="P70" s="126"/>
      <c r="Q70" s="127"/>
      <c r="R70" s="82">
        <f t="shared" si="11"/>
        <v>0</v>
      </c>
      <c r="S70" s="126"/>
      <c r="T70" s="127"/>
      <c r="U70" s="82">
        <f t="shared" si="12"/>
        <v>0</v>
      </c>
      <c r="V70" s="81">
        <f t="shared" si="13"/>
        <v>0</v>
      </c>
      <c r="W70" s="81">
        <f t="shared" si="14"/>
        <v>0</v>
      </c>
      <c r="X70" s="72"/>
    </row>
    <row r="71" spans="1:24" outlineLevel="1" x14ac:dyDescent="0.25">
      <c r="A71" s="145"/>
      <c r="B71" s="145"/>
      <c r="C71" s="145"/>
      <c r="D71" s="145"/>
      <c r="E71" s="145"/>
      <c r="F71" s="146"/>
      <c r="G71" s="148"/>
      <c r="H71" s="129"/>
      <c r="I71" s="82">
        <f t="shared" si="8"/>
        <v>0</v>
      </c>
      <c r="J71" s="126"/>
      <c r="K71" s="127"/>
      <c r="L71" s="82">
        <f t="shared" si="9"/>
        <v>0</v>
      </c>
      <c r="M71" s="126"/>
      <c r="N71" s="127"/>
      <c r="O71" s="82">
        <f t="shared" si="10"/>
        <v>0</v>
      </c>
      <c r="P71" s="126"/>
      <c r="Q71" s="127"/>
      <c r="R71" s="82">
        <f t="shared" si="11"/>
        <v>0</v>
      </c>
      <c r="S71" s="126"/>
      <c r="T71" s="127"/>
      <c r="U71" s="82">
        <f t="shared" si="12"/>
        <v>0</v>
      </c>
      <c r="V71" s="81">
        <f t="shared" si="13"/>
        <v>0</v>
      </c>
      <c r="W71" s="81">
        <f t="shared" si="14"/>
        <v>0</v>
      </c>
      <c r="X71" s="72"/>
    </row>
    <row r="72" spans="1:24" outlineLevel="1" x14ac:dyDescent="0.25">
      <c r="A72" s="145"/>
      <c r="B72" s="145"/>
      <c r="C72" s="145"/>
      <c r="D72" s="145"/>
      <c r="E72" s="145"/>
      <c r="F72" s="146"/>
      <c r="G72" s="148"/>
      <c r="H72" s="129"/>
      <c r="I72" s="82">
        <f t="shared" si="8"/>
        <v>0</v>
      </c>
      <c r="J72" s="126"/>
      <c r="K72" s="127"/>
      <c r="L72" s="82">
        <f t="shared" si="9"/>
        <v>0</v>
      </c>
      <c r="M72" s="126"/>
      <c r="N72" s="127"/>
      <c r="O72" s="82">
        <f t="shared" si="10"/>
        <v>0</v>
      </c>
      <c r="P72" s="126"/>
      <c r="Q72" s="127"/>
      <c r="R72" s="82">
        <f t="shared" si="11"/>
        <v>0</v>
      </c>
      <c r="S72" s="126"/>
      <c r="T72" s="127"/>
      <c r="U72" s="82">
        <f t="shared" si="12"/>
        <v>0</v>
      </c>
      <c r="V72" s="81">
        <f t="shared" si="13"/>
        <v>0</v>
      </c>
      <c r="W72" s="81">
        <f t="shared" si="14"/>
        <v>0</v>
      </c>
      <c r="X72" s="72"/>
    </row>
    <row r="73" spans="1:24" outlineLevel="1" x14ac:dyDescent="0.25">
      <c r="A73" s="145"/>
      <c r="B73" s="145"/>
      <c r="C73" s="145"/>
      <c r="D73" s="145"/>
      <c r="E73" s="145"/>
      <c r="F73" s="146"/>
      <c r="G73" s="148"/>
      <c r="H73" s="129"/>
      <c r="I73" s="82">
        <f t="shared" si="8"/>
        <v>0</v>
      </c>
      <c r="J73" s="126"/>
      <c r="K73" s="127"/>
      <c r="L73" s="82">
        <f t="shared" si="9"/>
        <v>0</v>
      </c>
      <c r="M73" s="126"/>
      <c r="N73" s="127"/>
      <c r="O73" s="82">
        <f t="shared" si="10"/>
        <v>0</v>
      </c>
      <c r="P73" s="126"/>
      <c r="Q73" s="127"/>
      <c r="R73" s="82">
        <f t="shared" si="11"/>
        <v>0</v>
      </c>
      <c r="S73" s="126"/>
      <c r="T73" s="127"/>
      <c r="U73" s="82">
        <f t="shared" si="12"/>
        <v>0</v>
      </c>
      <c r="V73" s="81">
        <f t="shared" si="13"/>
        <v>0</v>
      </c>
      <c r="W73" s="81">
        <f t="shared" si="14"/>
        <v>0</v>
      </c>
      <c r="X73" s="72"/>
    </row>
    <row r="74" spans="1:24" outlineLevel="1" x14ac:dyDescent="0.25">
      <c r="A74" s="145"/>
      <c r="B74" s="145"/>
      <c r="C74" s="145"/>
      <c r="D74" s="145"/>
      <c r="E74" s="145"/>
      <c r="F74" s="146"/>
      <c r="G74" s="148"/>
      <c r="H74" s="129"/>
      <c r="I74" s="82">
        <f t="shared" si="8"/>
        <v>0</v>
      </c>
      <c r="J74" s="126"/>
      <c r="K74" s="127"/>
      <c r="L74" s="82">
        <f t="shared" si="9"/>
        <v>0</v>
      </c>
      <c r="M74" s="126"/>
      <c r="N74" s="127"/>
      <c r="O74" s="82">
        <f t="shared" si="10"/>
        <v>0</v>
      </c>
      <c r="P74" s="126"/>
      <c r="Q74" s="127"/>
      <c r="R74" s="82">
        <f t="shared" si="11"/>
        <v>0</v>
      </c>
      <c r="S74" s="126"/>
      <c r="T74" s="127"/>
      <c r="U74" s="82">
        <f t="shared" si="12"/>
        <v>0</v>
      </c>
      <c r="V74" s="81">
        <f t="shared" si="13"/>
        <v>0</v>
      </c>
      <c r="W74" s="81">
        <f t="shared" si="14"/>
        <v>0</v>
      </c>
      <c r="X74" s="72"/>
    </row>
    <row r="75" spans="1:24" outlineLevel="1" x14ac:dyDescent="0.25">
      <c r="A75" s="145"/>
      <c r="B75" s="145"/>
      <c r="C75" s="145"/>
      <c r="D75" s="145"/>
      <c r="E75" s="145"/>
      <c r="F75" s="146"/>
      <c r="G75" s="148"/>
      <c r="H75" s="129"/>
      <c r="I75" s="82">
        <f t="shared" si="8"/>
        <v>0</v>
      </c>
      <c r="J75" s="126"/>
      <c r="K75" s="127"/>
      <c r="L75" s="82">
        <f t="shared" si="9"/>
        <v>0</v>
      </c>
      <c r="M75" s="126"/>
      <c r="N75" s="127"/>
      <c r="O75" s="82">
        <f t="shared" si="10"/>
        <v>0</v>
      </c>
      <c r="P75" s="126"/>
      <c r="Q75" s="127"/>
      <c r="R75" s="82">
        <f t="shared" si="11"/>
        <v>0</v>
      </c>
      <c r="S75" s="126"/>
      <c r="T75" s="127"/>
      <c r="U75" s="82">
        <f t="shared" si="12"/>
        <v>0</v>
      </c>
      <c r="V75" s="81">
        <f t="shared" si="13"/>
        <v>0</v>
      </c>
      <c r="W75" s="81">
        <f t="shared" si="14"/>
        <v>0</v>
      </c>
      <c r="X75" s="72"/>
    </row>
    <row r="76" spans="1:24" outlineLevel="1" x14ac:dyDescent="0.25">
      <c r="A76" s="145"/>
      <c r="B76" s="145"/>
      <c r="C76" s="145"/>
      <c r="D76" s="145"/>
      <c r="E76" s="145"/>
      <c r="F76" s="146"/>
      <c r="G76" s="148"/>
      <c r="H76" s="129"/>
      <c r="I76" s="82">
        <f t="shared" si="8"/>
        <v>0</v>
      </c>
      <c r="J76" s="126"/>
      <c r="K76" s="127"/>
      <c r="L76" s="82">
        <f t="shared" si="9"/>
        <v>0</v>
      </c>
      <c r="M76" s="126"/>
      <c r="N76" s="127"/>
      <c r="O76" s="82">
        <f t="shared" si="10"/>
        <v>0</v>
      </c>
      <c r="P76" s="126"/>
      <c r="Q76" s="127"/>
      <c r="R76" s="82">
        <f t="shared" si="11"/>
        <v>0</v>
      </c>
      <c r="S76" s="126"/>
      <c r="T76" s="127"/>
      <c r="U76" s="82">
        <f t="shared" si="12"/>
        <v>0</v>
      </c>
      <c r="V76" s="81">
        <f t="shared" si="13"/>
        <v>0</v>
      </c>
      <c r="W76" s="81">
        <f t="shared" si="14"/>
        <v>0</v>
      </c>
      <c r="X76" s="72"/>
    </row>
    <row r="77" spans="1:24" outlineLevel="1" x14ac:dyDescent="0.25">
      <c r="A77" s="145"/>
      <c r="B77" s="145"/>
      <c r="C77" s="145"/>
      <c r="D77" s="145"/>
      <c r="E77" s="145"/>
      <c r="F77" s="146"/>
      <c r="G77" s="148"/>
      <c r="H77" s="129"/>
      <c r="I77" s="82">
        <f t="shared" si="8"/>
        <v>0</v>
      </c>
      <c r="J77" s="126"/>
      <c r="K77" s="127"/>
      <c r="L77" s="82">
        <f t="shared" si="9"/>
        <v>0</v>
      </c>
      <c r="M77" s="126"/>
      <c r="N77" s="127"/>
      <c r="O77" s="82">
        <f t="shared" si="10"/>
        <v>0</v>
      </c>
      <c r="P77" s="126"/>
      <c r="Q77" s="127"/>
      <c r="R77" s="82">
        <f t="shared" si="11"/>
        <v>0</v>
      </c>
      <c r="S77" s="126"/>
      <c r="T77" s="127"/>
      <c r="U77" s="82">
        <f t="shared" si="12"/>
        <v>0</v>
      </c>
      <c r="V77" s="81">
        <f t="shared" si="13"/>
        <v>0</v>
      </c>
      <c r="W77" s="81">
        <f t="shared" si="14"/>
        <v>0</v>
      </c>
      <c r="X77" s="72"/>
    </row>
    <row r="78" spans="1:24" outlineLevel="1" x14ac:dyDescent="0.25">
      <c r="A78" s="145"/>
      <c r="B78" s="145"/>
      <c r="C78" s="145"/>
      <c r="D78" s="145"/>
      <c r="E78" s="145"/>
      <c r="F78" s="146"/>
      <c r="G78" s="148"/>
      <c r="H78" s="129"/>
      <c r="I78" s="82">
        <f t="shared" si="8"/>
        <v>0</v>
      </c>
      <c r="J78" s="126"/>
      <c r="K78" s="127"/>
      <c r="L78" s="82">
        <f t="shared" si="9"/>
        <v>0</v>
      </c>
      <c r="M78" s="126"/>
      <c r="N78" s="127"/>
      <c r="O78" s="82">
        <f t="shared" si="10"/>
        <v>0</v>
      </c>
      <c r="P78" s="126"/>
      <c r="Q78" s="127"/>
      <c r="R78" s="82">
        <f t="shared" si="11"/>
        <v>0</v>
      </c>
      <c r="S78" s="126"/>
      <c r="T78" s="127"/>
      <c r="U78" s="82">
        <f t="shared" si="12"/>
        <v>0</v>
      </c>
      <c r="V78" s="81">
        <f t="shared" si="13"/>
        <v>0</v>
      </c>
      <c r="W78" s="81">
        <f t="shared" si="14"/>
        <v>0</v>
      </c>
      <c r="X78" s="72"/>
    </row>
    <row r="79" spans="1:24" outlineLevel="1" x14ac:dyDescent="0.25">
      <c r="A79" s="145"/>
      <c r="B79" s="145"/>
      <c r="C79" s="145"/>
      <c r="D79" s="145"/>
      <c r="E79" s="145"/>
      <c r="F79" s="146"/>
      <c r="G79" s="148"/>
      <c r="H79" s="129"/>
      <c r="I79" s="82">
        <f t="shared" ref="I79:I110" si="15">G79+H79</f>
        <v>0</v>
      </c>
      <c r="J79" s="126"/>
      <c r="K79" s="127"/>
      <c r="L79" s="82">
        <f t="shared" ref="L79:L110" si="16">J79+K79</f>
        <v>0</v>
      </c>
      <c r="M79" s="126"/>
      <c r="N79" s="127"/>
      <c r="O79" s="82">
        <f t="shared" ref="O79:O110" si="17">M79+N79</f>
        <v>0</v>
      </c>
      <c r="P79" s="126"/>
      <c r="Q79" s="127"/>
      <c r="R79" s="82">
        <f t="shared" ref="R79:R110" si="18">P79+Q79</f>
        <v>0</v>
      </c>
      <c r="S79" s="126"/>
      <c r="T79" s="127"/>
      <c r="U79" s="82">
        <f t="shared" ref="U79:U110" si="19">S79+T79</f>
        <v>0</v>
      </c>
      <c r="V79" s="81">
        <f t="shared" ref="V79:V110" si="20">I79+L79+O79+R79+U79</f>
        <v>0</v>
      </c>
      <c r="W79" s="81">
        <f t="shared" ref="W79:W110" si="21">F79-V79</f>
        <v>0</v>
      </c>
      <c r="X79" s="72"/>
    </row>
    <row r="80" spans="1:24" outlineLevel="1" x14ac:dyDescent="0.25">
      <c r="A80" s="145"/>
      <c r="B80" s="145"/>
      <c r="C80" s="145"/>
      <c r="D80" s="145"/>
      <c r="E80" s="145"/>
      <c r="F80" s="146"/>
      <c r="G80" s="148"/>
      <c r="H80" s="129"/>
      <c r="I80" s="82">
        <f t="shared" si="15"/>
        <v>0</v>
      </c>
      <c r="J80" s="126"/>
      <c r="K80" s="127"/>
      <c r="L80" s="82">
        <f t="shared" si="16"/>
        <v>0</v>
      </c>
      <c r="M80" s="126"/>
      <c r="N80" s="127"/>
      <c r="O80" s="82">
        <f t="shared" si="17"/>
        <v>0</v>
      </c>
      <c r="P80" s="126"/>
      <c r="Q80" s="127"/>
      <c r="R80" s="82">
        <f t="shared" si="18"/>
        <v>0</v>
      </c>
      <c r="S80" s="126"/>
      <c r="T80" s="127"/>
      <c r="U80" s="82">
        <f t="shared" si="19"/>
        <v>0</v>
      </c>
      <c r="V80" s="81">
        <f t="shared" si="20"/>
        <v>0</v>
      </c>
      <c r="W80" s="81">
        <f t="shared" si="21"/>
        <v>0</v>
      </c>
      <c r="X80" s="72"/>
    </row>
    <row r="81" spans="1:24" outlineLevel="1" x14ac:dyDescent="0.25">
      <c r="A81" s="145"/>
      <c r="B81" s="145"/>
      <c r="C81" s="145"/>
      <c r="D81" s="145"/>
      <c r="E81" s="145"/>
      <c r="F81" s="146"/>
      <c r="G81" s="148"/>
      <c r="H81" s="129"/>
      <c r="I81" s="82">
        <f t="shared" si="15"/>
        <v>0</v>
      </c>
      <c r="J81" s="126"/>
      <c r="K81" s="127"/>
      <c r="L81" s="82">
        <f t="shared" si="16"/>
        <v>0</v>
      </c>
      <c r="M81" s="126"/>
      <c r="N81" s="127"/>
      <c r="O81" s="82">
        <f t="shared" si="17"/>
        <v>0</v>
      </c>
      <c r="P81" s="126"/>
      <c r="Q81" s="127"/>
      <c r="R81" s="82">
        <f t="shared" si="18"/>
        <v>0</v>
      </c>
      <c r="S81" s="126"/>
      <c r="T81" s="127"/>
      <c r="U81" s="82">
        <f t="shared" si="19"/>
        <v>0</v>
      </c>
      <c r="V81" s="81">
        <f t="shared" si="20"/>
        <v>0</v>
      </c>
      <c r="W81" s="81">
        <f t="shared" si="21"/>
        <v>0</v>
      </c>
      <c r="X81" s="72"/>
    </row>
    <row r="82" spans="1:24" outlineLevel="1" x14ac:dyDescent="0.25">
      <c r="A82" s="145"/>
      <c r="B82" s="145"/>
      <c r="C82" s="145"/>
      <c r="D82" s="145"/>
      <c r="E82" s="145"/>
      <c r="F82" s="146"/>
      <c r="G82" s="148"/>
      <c r="H82" s="129"/>
      <c r="I82" s="82">
        <f t="shared" si="15"/>
        <v>0</v>
      </c>
      <c r="J82" s="126"/>
      <c r="K82" s="127"/>
      <c r="L82" s="82">
        <f t="shared" si="16"/>
        <v>0</v>
      </c>
      <c r="M82" s="126"/>
      <c r="N82" s="127"/>
      <c r="O82" s="82">
        <f t="shared" si="17"/>
        <v>0</v>
      </c>
      <c r="P82" s="126"/>
      <c r="Q82" s="127"/>
      <c r="R82" s="82">
        <f t="shared" si="18"/>
        <v>0</v>
      </c>
      <c r="S82" s="126"/>
      <c r="T82" s="127"/>
      <c r="U82" s="82">
        <f t="shared" si="19"/>
        <v>0</v>
      </c>
      <c r="V82" s="81">
        <f t="shared" si="20"/>
        <v>0</v>
      </c>
      <c r="W82" s="81">
        <f t="shared" si="21"/>
        <v>0</v>
      </c>
      <c r="X82" s="72"/>
    </row>
    <row r="83" spans="1:24" outlineLevel="1" x14ac:dyDescent="0.25">
      <c r="A83" s="145"/>
      <c r="B83" s="145"/>
      <c r="C83" s="145"/>
      <c r="D83" s="145"/>
      <c r="E83" s="145"/>
      <c r="F83" s="146"/>
      <c r="G83" s="148"/>
      <c r="H83" s="129"/>
      <c r="I83" s="82">
        <f t="shared" si="15"/>
        <v>0</v>
      </c>
      <c r="J83" s="126"/>
      <c r="K83" s="127"/>
      <c r="L83" s="82">
        <f t="shared" si="16"/>
        <v>0</v>
      </c>
      <c r="M83" s="126"/>
      <c r="N83" s="127"/>
      <c r="O83" s="82">
        <f t="shared" si="17"/>
        <v>0</v>
      </c>
      <c r="P83" s="126"/>
      <c r="Q83" s="127"/>
      <c r="R83" s="82">
        <f t="shared" si="18"/>
        <v>0</v>
      </c>
      <c r="S83" s="126"/>
      <c r="T83" s="127"/>
      <c r="U83" s="82">
        <f t="shared" si="19"/>
        <v>0</v>
      </c>
      <c r="V83" s="81">
        <f t="shared" si="20"/>
        <v>0</v>
      </c>
      <c r="W83" s="81">
        <f t="shared" si="21"/>
        <v>0</v>
      </c>
      <c r="X83" s="72"/>
    </row>
    <row r="84" spans="1:24" outlineLevel="1" x14ac:dyDescent="0.25">
      <c r="A84" s="145"/>
      <c r="B84" s="145"/>
      <c r="C84" s="145"/>
      <c r="D84" s="145"/>
      <c r="E84" s="145"/>
      <c r="F84" s="146"/>
      <c r="G84" s="148"/>
      <c r="H84" s="129"/>
      <c r="I84" s="82">
        <f t="shared" si="15"/>
        <v>0</v>
      </c>
      <c r="J84" s="126"/>
      <c r="K84" s="127"/>
      <c r="L84" s="82">
        <f t="shared" si="16"/>
        <v>0</v>
      </c>
      <c r="M84" s="126"/>
      <c r="N84" s="127"/>
      <c r="O84" s="82">
        <f t="shared" si="17"/>
        <v>0</v>
      </c>
      <c r="P84" s="126"/>
      <c r="Q84" s="127"/>
      <c r="R84" s="82">
        <f t="shared" si="18"/>
        <v>0</v>
      </c>
      <c r="S84" s="126"/>
      <c r="T84" s="127"/>
      <c r="U84" s="82">
        <f t="shared" si="19"/>
        <v>0</v>
      </c>
      <c r="V84" s="81">
        <f t="shared" si="20"/>
        <v>0</v>
      </c>
      <c r="W84" s="81">
        <f t="shared" si="21"/>
        <v>0</v>
      </c>
      <c r="X84" s="72"/>
    </row>
    <row r="85" spans="1:24" outlineLevel="1" x14ac:dyDescent="0.25">
      <c r="A85" s="145"/>
      <c r="B85" s="145"/>
      <c r="C85" s="145"/>
      <c r="D85" s="145"/>
      <c r="E85" s="145"/>
      <c r="F85" s="146"/>
      <c r="G85" s="148"/>
      <c r="H85" s="129"/>
      <c r="I85" s="82">
        <f t="shared" si="15"/>
        <v>0</v>
      </c>
      <c r="J85" s="126"/>
      <c r="K85" s="127"/>
      <c r="L85" s="82">
        <f t="shared" si="16"/>
        <v>0</v>
      </c>
      <c r="M85" s="126"/>
      <c r="N85" s="127"/>
      <c r="O85" s="82">
        <f t="shared" si="17"/>
        <v>0</v>
      </c>
      <c r="P85" s="126"/>
      <c r="Q85" s="127"/>
      <c r="R85" s="82">
        <f t="shared" si="18"/>
        <v>0</v>
      </c>
      <c r="S85" s="126"/>
      <c r="T85" s="127"/>
      <c r="U85" s="82">
        <f t="shared" si="19"/>
        <v>0</v>
      </c>
      <c r="V85" s="81">
        <f t="shared" si="20"/>
        <v>0</v>
      </c>
      <c r="W85" s="81">
        <f t="shared" si="21"/>
        <v>0</v>
      </c>
      <c r="X85" s="72"/>
    </row>
    <row r="86" spans="1:24" outlineLevel="1" x14ac:dyDescent="0.25">
      <c r="A86" s="145"/>
      <c r="B86" s="145"/>
      <c r="C86" s="145"/>
      <c r="D86" s="145"/>
      <c r="E86" s="145"/>
      <c r="F86" s="146"/>
      <c r="G86" s="148"/>
      <c r="H86" s="129"/>
      <c r="I86" s="82">
        <f t="shared" si="15"/>
        <v>0</v>
      </c>
      <c r="J86" s="126"/>
      <c r="K86" s="127"/>
      <c r="L86" s="82">
        <f t="shared" si="16"/>
        <v>0</v>
      </c>
      <c r="M86" s="126"/>
      <c r="N86" s="127"/>
      <c r="O86" s="82">
        <f t="shared" si="17"/>
        <v>0</v>
      </c>
      <c r="P86" s="126"/>
      <c r="Q86" s="127"/>
      <c r="R86" s="82">
        <f t="shared" si="18"/>
        <v>0</v>
      </c>
      <c r="S86" s="126"/>
      <c r="T86" s="127"/>
      <c r="U86" s="82">
        <f t="shared" si="19"/>
        <v>0</v>
      </c>
      <c r="V86" s="81">
        <f t="shared" si="20"/>
        <v>0</v>
      </c>
      <c r="W86" s="81">
        <f t="shared" si="21"/>
        <v>0</v>
      </c>
      <c r="X86" s="72"/>
    </row>
    <row r="87" spans="1:24" outlineLevel="1" x14ac:dyDescent="0.25">
      <c r="A87" s="145"/>
      <c r="B87" s="145"/>
      <c r="C87" s="145"/>
      <c r="D87" s="145"/>
      <c r="E87" s="145"/>
      <c r="F87" s="146"/>
      <c r="G87" s="148"/>
      <c r="H87" s="129"/>
      <c r="I87" s="82">
        <f t="shared" si="15"/>
        <v>0</v>
      </c>
      <c r="J87" s="126"/>
      <c r="K87" s="127"/>
      <c r="L87" s="82">
        <f t="shared" si="16"/>
        <v>0</v>
      </c>
      <c r="M87" s="126"/>
      <c r="N87" s="127"/>
      <c r="O87" s="82">
        <f t="shared" si="17"/>
        <v>0</v>
      </c>
      <c r="P87" s="126"/>
      <c r="Q87" s="127"/>
      <c r="R87" s="82">
        <f t="shared" si="18"/>
        <v>0</v>
      </c>
      <c r="S87" s="126"/>
      <c r="T87" s="127"/>
      <c r="U87" s="82">
        <f t="shared" si="19"/>
        <v>0</v>
      </c>
      <c r="V87" s="81">
        <f t="shared" si="20"/>
        <v>0</v>
      </c>
      <c r="W87" s="81">
        <f t="shared" si="21"/>
        <v>0</v>
      </c>
      <c r="X87" s="72"/>
    </row>
    <row r="88" spans="1:24" outlineLevel="1" x14ac:dyDescent="0.25">
      <c r="A88" s="145"/>
      <c r="B88" s="145"/>
      <c r="C88" s="145"/>
      <c r="D88" s="145"/>
      <c r="E88" s="145"/>
      <c r="F88" s="146"/>
      <c r="G88" s="148"/>
      <c r="H88" s="129"/>
      <c r="I88" s="82">
        <f t="shared" si="15"/>
        <v>0</v>
      </c>
      <c r="J88" s="126"/>
      <c r="K88" s="127"/>
      <c r="L88" s="82">
        <f t="shared" si="16"/>
        <v>0</v>
      </c>
      <c r="M88" s="126"/>
      <c r="N88" s="127"/>
      <c r="O88" s="82">
        <f t="shared" si="17"/>
        <v>0</v>
      </c>
      <c r="P88" s="126"/>
      <c r="Q88" s="127"/>
      <c r="R88" s="82">
        <f t="shared" si="18"/>
        <v>0</v>
      </c>
      <c r="S88" s="126"/>
      <c r="T88" s="127"/>
      <c r="U88" s="82">
        <f t="shared" si="19"/>
        <v>0</v>
      </c>
      <c r="V88" s="81">
        <f t="shared" si="20"/>
        <v>0</v>
      </c>
      <c r="W88" s="81">
        <f t="shared" si="21"/>
        <v>0</v>
      </c>
      <c r="X88" s="72"/>
    </row>
    <row r="89" spans="1:24" outlineLevel="1" x14ac:dyDescent="0.25">
      <c r="A89" s="145"/>
      <c r="B89" s="145"/>
      <c r="C89" s="145"/>
      <c r="D89" s="145"/>
      <c r="E89" s="145"/>
      <c r="F89" s="146"/>
      <c r="G89" s="148"/>
      <c r="H89" s="129"/>
      <c r="I89" s="82">
        <f t="shared" si="15"/>
        <v>0</v>
      </c>
      <c r="J89" s="126"/>
      <c r="K89" s="127"/>
      <c r="L89" s="82">
        <f t="shared" si="16"/>
        <v>0</v>
      </c>
      <c r="M89" s="126"/>
      <c r="N89" s="127"/>
      <c r="O89" s="82">
        <f t="shared" si="17"/>
        <v>0</v>
      </c>
      <c r="P89" s="126"/>
      <c r="Q89" s="127"/>
      <c r="R89" s="82">
        <f t="shared" si="18"/>
        <v>0</v>
      </c>
      <c r="S89" s="126"/>
      <c r="T89" s="127"/>
      <c r="U89" s="82">
        <f t="shared" si="19"/>
        <v>0</v>
      </c>
      <c r="V89" s="81">
        <f t="shared" si="20"/>
        <v>0</v>
      </c>
      <c r="W89" s="81">
        <f t="shared" si="21"/>
        <v>0</v>
      </c>
      <c r="X89" s="72"/>
    </row>
    <row r="90" spans="1:24" outlineLevel="1" x14ac:dyDescent="0.25">
      <c r="A90" s="145"/>
      <c r="B90" s="145"/>
      <c r="C90" s="145"/>
      <c r="D90" s="145"/>
      <c r="E90" s="145"/>
      <c r="F90" s="146"/>
      <c r="G90" s="148"/>
      <c r="H90" s="129"/>
      <c r="I90" s="82">
        <f t="shared" si="15"/>
        <v>0</v>
      </c>
      <c r="J90" s="126"/>
      <c r="K90" s="127"/>
      <c r="L90" s="82">
        <f t="shared" si="16"/>
        <v>0</v>
      </c>
      <c r="M90" s="126"/>
      <c r="N90" s="127"/>
      <c r="O90" s="82">
        <f t="shared" si="17"/>
        <v>0</v>
      </c>
      <c r="P90" s="126"/>
      <c r="Q90" s="127"/>
      <c r="R90" s="82">
        <f t="shared" si="18"/>
        <v>0</v>
      </c>
      <c r="S90" s="126"/>
      <c r="T90" s="127"/>
      <c r="U90" s="82">
        <f t="shared" si="19"/>
        <v>0</v>
      </c>
      <c r="V90" s="81">
        <f t="shared" si="20"/>
        <v>0</v>
      </c>
      <c r="W90" s="81">
        <f t="shared" si="21"/>
        <v>0</v>
      </c>
      <c r="X90" s="72"/>
    </row>
    <row r="91" spans="1:24" outlineLevel="1" x14ac:dyDescent="0.25">
      <c r="A91" s="145"/>
      <c r="B91" s="145"/>
      <c r="C91" s="145"/>
      <c r="D91" s="145"/>
      <c r="E91" s="145"/>
      <c r="F91" s="146"/>
      <c r="G91" s="148"/>
      <c r="H91" s="129"/>
      <c r="I91" s="82">
        <f t="shared" si="15"/>
        <v>0</v>
      </c>
      <c r="J91" s="126"/>
      <c r="K91" s="127"/>
      <c r="L91" s="82">
        <f t="shared" si="16"/>
        <v>0</v>
      </c>
      <c r="M91" s="126"/>
      <c r="N91" s="127"/>
      <c r="O91" s="82">
        <f t="shared" si="17"/>
        <v>0</v>
      </c>
      <c r="P91" s="126"/>
      <c r="Q91" s="127"/>
      <c r="R91" s="82">
        <f t="shared" si="18"/>
        <v>0</v>
      </c>
      <c r="S91" s="126"/>
      <c r="T91" s="127"/>
      <c r="U91" s="82">
        <f t="shared" si="19"/>
        <v>0</v>
      </c>
      <c r="V91" s="81">
        <f t="shared" si="20"/>
        <v>0</v>
      </c>
      <c r="W91" s="81">
        <f t="shared" si="21"/>
        <v>0</v>
      </c>
      <c r="X91" s="72"/>
    </row>
    <row r="92" spans="1:24" outlineLevel="1" x14ac:dyDescent="0.25">
      <c r="A92" s="145"/>
      <c r="B92" s="145"/>
      <c r="C92" s="145"/>
      <c r="D92" s="145"/>
      <c r="E92" s="145"/>
      <c r="F92" s="146"/>
      <c r="G92" s="148"/>
      <c r="H92" s="129"/>
      <c r="I92" s="82">
        <f t="shared" si="15"/>
        <v>0</v>
      </c>
      <c r="J92" s="126"/>
      <c r="K92" s="127"/>
      <c r="L92" s="82">
        <f t="shared" si="16"/>
        <v>0</v>
      </c>
      <c r="M92" s="126"/>
      <c r="N92" s="127"/>
      <c r="O92" s="82">
        <f t="shared" si="17"/>
        <v>0</v>
      </c>
      <c r="P92" s="126"/>
      <c r="Q92" s="127"/>
      <c r="R92" s="82">
        <f t="shared" si="18"/>
        <v>0</v>
      </c>
      <c r="S92" s="126"/>
      <c r="T92" s="127"/>
      <c r="U92" s="82">
        <f t="shared" si="19"/>
        <v>0</v>
      </c>
      <c r="V92" s="81">
        <f t="shared" si="20"/>
        <v>0</v>
      </c>
      <c r="W92" s="81">
        <f t="shared" si="21"/>
        <v>0</v>
      </c>
      <c r="X92" s="72"/>
    </row>
    <row r="93" spans="1:24" outlineLevel="1" x14ac:dyDescent="0.25">
      <c r="A93" s="145"/>
      <c r="B93" s="145"/>
      <c r="C93" s="145"/>
      <c r="D93" s="145"/>
      <c r="E93" s="145"/>
      <c r="F93" s="146"/>
      <c r="G93" s="148"/>
      <c r="H93" s="129"/>
      <c r="I93" s="82">
        <f t="shared" si="15"/>
        <v>0</v>
      </c>
      <c r="J93" s="126"/>
      <c r="K93" s="127"/>
      <c r="L93" s="82">
        <f t="shared" si="16"/>
        <v>0</v>
      </c>
      <c r="M93" s="126"/>
      <c r="N93" s="127"/>
      <c r="O93" s="82">
        <f t="shared" si="17"/>
        <v>0</v>
      </c>
      <c r="P93" s="126"/>
      <c r="Q93" s="127"/>
      <c r="R93" s="82">
        <f t="shared" si="18"/>
        <v>0</v>
      </c>
      <c r="S93" s="126"/>
      <c r="T93" s="127"/>
      <c r="U93" s="82">
        <f t="shared" si="19"/>
        <v>0</v>
      </c>
      <c r="V93" s="81">
        <f t="shared" si="20"/>
        <v>0</v>
      </c>
      <c r="W93" s="81">
        <f t="shared" si="21"/>
        <v>0</v>
      </c>
      <c r="X93" s="72"/>
    </row>
    <row r="94" spans="1:24" outlineLevel="1" x14ac:dyDescent="0.25">
      <c r="A94" s="145"/>
      <c r="B94" s="145"/>
      <c r="C94" s="145"/>
      <c r="D94" s="145"/>
      <c r="E94" s="145"/>
      <c r="F94" s="146"/>
      <c r="G94" s="148"/>
      <c r="H94" s="129"/>
      <c r="I94" s="82">
        <f t="shared" si="15"/>
        <v>0</v>
      </c>
      <c r="J94" s="126"/>
      <c r="K94" s="127"/>
      <c r="L94" s="82">
        <f t="shared" si="16"/>
        <v>0</v>
      </c>
      <c r="M94" s="126"/>
      <c r="N94" s="127"/>
      <c r="O94" s="82">
        <f t="shared" si="17"/>
        <v>0</v>
      </c>
      <c r="P94" s="126"/>
      <c r="Q94" s="127"/>
      <c r="R94" s="82">
        <f t="shared" si="18"/>
        <v>0</v>
      </c>
      <c r="S94" s="126"/>
      <c r="T94" s="127"/>
      <c r="U94" s="82">
        <f t="shared" si="19"/>
        <v>0</v>
      </c>
      <c r="V94" s="81">
        <f t="shared" si="20"/>
        <v>0</v>
      </c>
      <c r="W94" s="81">
        <f t="shared" si="21"/>
        <v>0</v>
      </c>
      <c r="X94" s="72"/>
    </row>
    <row r="95" spans="1:24" outlineLevel="1" x14ac:dyDescent="0.25">
      <c r="A95" s="145"/>
      <c r="B95" s="145"/>
      <c r="C95" s="145"/>
      <c r="D95" s="145"/>
      <c r="E95" s="145"/>
      <c r="F95" s="146"/>
      <c r="G95" s="148"/>
      <c r="H95" s="129"/>
      <c r="I95" s="82">
        <f t="shared" si="15"/>
        <v>0</v>
      </c>
      <c r="J95" s="126"/>
      <c r="K95" s="127"/>
      <c r="L95" s="82">
        <f t="shared" si="16"/>
        <v>0</v>
      </c>
      <c r="M95" s="126"/>
      <c r="N95" s="127"/>
      <c r="O95" s="82">
        <f t="shared" si="17"/>
        <v>0</v>
      </c>
      <c r="P95" s="126"/>
      <c r="Q95" s="127"/>
      <c r="R95" s="82">
        <f t="shared" si="18"/>
        <v>0</v>
      </c>
      <c r="S95" s="126"/>
      <c r="T95" s="127"/>
      <c r="U95" s="82">
        <f t="shared" si="19"/>
        <v>0</v>
      </c>
      <c r="V95" s="81">
        <f t="shared" si="20"/>
        <v>0</v>
      </c>
      <c r="W95" s="81">
        <f t="shared" si="21"/>
        <v>0</v>
      </c>
      <c r="X95" s="72"/>
    </row>
    <row r="96" spans="1:24" outlineLevel="1" x14ac:dyDescent="0.25">
      <c r="A96" s="145"/>
      <c r="B96" s="145"/>
      <c r="C96" s="145"/>
      <c r="D96" s="145"/>
      <c r="E96" s="145"/>
      <c r="F96" s="146"/>
      <c r="G96" s="148"/>
      <c r="H96" s="129"/>
      <c r="I96" s="82">
        <f t="shared" si="15"/>
        <v>0</v>
      </c>
      <c r="J96" s="126"/>
      <c r="K96" s="127"/>
      <c r="L96" s="82">
        <f t="shared" si="16"/>
        <v>0</v>
      </c>
      <c r="M96" s="126"/>
      <c r="N96" s="127"/>
      <c r="O96" s="82">
        <f t="shared" si="17"/>
        <v>0</v>
      </c>
      <c r="P96" s="126"/>
      <c r="Q96" s="127"/>
      <c r="R96" s="82">
        <f t="shared" si="18"/>
        <v>0</v>
      </c>
      <c r="S96" s="126"/>
      <c r="T96" s="127"/>
      <c r="U96" s="82">
        <f t="shared" si="19"/>
        <v>0</v>
      </c>
      <c r="V96" s="81">
        <f t="shared" si="20"/>
        <v>0</v>
      </c>
      <c r="W96" s="81">
        <f t="shared" si="21"/>
        <v>0</v>
      </c>
      <c r="X96" s="72"/>
    </row>
    <row r="97" spans="1:24" outlineLevel="1" x14ac:dyDescent="0.25">
      <c r="A97" s="145"/>
      <c r="B97" s="145"/>
      <c r="C97" s="145"/>
      <c r="D97" s="145"/>
      <c r="E97" s="145"/>
      <c r="F97" s="146"/>
      <c r="G97" s="148"/>
      <c r="H97" s="129"/>
      <c r="I97" s="82">
        <f t="shared" si="15"/>
        <v>0</v>
      </c>
      <c r="J97" s="126"/>
      <c r="K97" s="127"/>
      <c r="L97" s="82">
        <f t="shared" si="16"/>
        <v>0</v>
      </c>
      <c r="M97" s="126"/>
      <c r="N97" s="127"/>
      <c r="O97" s="82">
        <f t="shared" si="17"/>
        <v>0</v>
      </c>
      <c r="P97" s="126"/>
      <c r="Q97" s="127"/>
      <c r="R97" s="82">
        <f t="shared" si="18"/>
        <v>0</v>
      </c>
      <c r="S97" s="126"/>
      <c r="T97" s="127"/>
      <c r="U97" s="82">
        <f t="shared" si="19"/>
        <v>0</v>
      </c>
      <c r="V97" s="81">
        <f t="shared" si="20"/>
        <v>0</v>
      </c>
      <c r="W97" s="81">
        <f t="shared" si="21"/>
        <v>0</v>
      </c>
      <c r="X97" s="72"/>
    </row>
    <row r="98" spans="1:24" outlineLevel="1" x14ac:dyDescent="0.25">
      <c r="A98" s="145"/>
      <c r="B98" s="145"/>
      <c r="C98" s="145"/>
      <c r="D98" s="145"/>
      <c r="E98" s="145"/>
      <c r="F98" s="146"/>
      <c r="G98" s="148"/>
      <c r="H98" s="129"/>
      <c r="I98" s="82">
        <f t="shared" si="15"/>
        <v>0</v>
      </c>
      <c r="J98" s="126"/>
      <c r="K98" s="127"/>
      <c r="L98" s="82">
        <f t="shared" si="16"/>
        <v>0</v>
      </c>
      <c r="M98" s="126"/>
      <c r="N98" s="127"/>
      <c r="O98" s="82">
        <f t="shared" si="17"/>
        <v>0</v>
      </c>
      <c r="P98" s="126"/>
      <c r="Q98" s="127"/>
      <c r="R98" s="82">
        <f t="shared" si="18"/>
        <v>0</v>
      </c>
      <c r="S98" s="126"/>
      <c r="T98" s="127"/>
      <c r="U98" s="82">
        <f t="shared" si="19"/>
        <v>0</v>
      </c>
      <c r="V98" s="81">
        <f t="shared" si="20"/>
        <v>0</v>
      </c>
      <c r="W98" s="81">
        <f t="shared" si="21"/>
        <v>0</v>
      </c>
      <c r="X98" s="72"/>
    </row>
    <row r="99" spans="1:24" outlineLevel="1" x14ac:dyDescent="0.25">
      <c r="A99" s="145"/>
      <c r="B99" s="145"/>
      <c r="C99" s="145"/>
      <c r="D99" s="145"/>
      <c r="E99" s="145"/>
      <c r="F99" s="146"/>
      <c r="G99" s="148"/>
      <c r="H99" s="129"/>
      <c r="I99" s="82">
        <f t="shared" si="15"/>
        <v>0</v>
      </c>
      <c r="J99" s="126"/>
      <c r="K99" s="127"/>
      <c r="L99" s="82">
        <f t="shared" si="16"/>
        <v>0</v>
      </c>
      <c r="M99" s="126"/>
      <c r="N99" s="127"/>
      <c r="O99" s="82">
        <f t="shared" si="17"/>
        <v>0</v>
      </c>
      <c r="P99" s="126"/>
      <c r="Q99" s="127"/>
      <c r="R99" s="82">
        <f t="shared" si="18"/>
        <v>0</v>
      </c>
      <c r="S99" s="126"/>
      <c r="T99" s="127"/>
      <c r="U99" s="82">
        <f t="shared" si="19"/>
        <v>0</v>
      </c>
      <c r="V99" s="81">
        <f t="shared" si="20"/>
        <v>0</v>
      </c>
      <c r="W99" s="81">
        <f t="shared" si="21"/>
        <v>0</v>
      </c>
      <c r="X99" s="72"/>
    </row>
    <row r="100" spans="1:24" outlineLevel="1" x14ac:dyDescent="0.25">
      <c r="A100" s="145"/>
      <c r="B100" s="145"/>
      <c r="C100" s="145"/>
      <c r="D100" s="145"/>
      <c r="E100" s="145"/>
      <c r="F100" s="146"/>
      <c r="G100" s="148"/>
      <c r="H100" s="129"/>
      <c r="I100" s="82">
        <f t="shared" si="15"/>
        <v>0</v>
      </c>
      <c r="J100" s="126"/>
      <c r="K100" s="127"/>
      <c r="L100" s="82">
        <f t="shared" si="16"/>
        <v>0</v>
      </c>
      <c r="M100" s="126"/>
      <c r="N100" s="127"/>
      <c r="O100" s="82">
        <f t="shared" si="17"/>
        <v>0</v>
      </c>
      <c r="P100" s="126"/>
      <c r="Q100" s="127"/>
      <c r="R100" s="82">
        <f t="shared" si="18"/>
        <v>0</v>
      </c>
      <c r="S100" s="126"/>
      <c r="T100" s="127"/>
      <c r="U100" s="82">
        <f t="shared" si="19"/>
        <v>0</v>
      </c>
      <c r="V100" s="81">
        <f t="shared" si="20"/>
        <v>0</v>
      </c>
      <c r="W100" s="81">
        <f t="shared" si="21"/>
        <v>0</v>
      </c>
      <c r="X100" s="72"/>
    </row>
    <row r="101" spans="1:24" outlineLevel="1" x14ac:dyDescent="0.25">
      <c r="A101" s="145"/>
      <c r="B101" s="145"/>
      <c r="C101" s="145"/>
      <c r="D101" s="145"/>
      <c r="E101" s="145"/>
      <c r="F101" s="146"/>
      <c r="G101" s="148"/>
      <c r="H101" s="129"/>
      <c r="I101" s="82">
        <f t="shared" si="15"/>
        <v>0</v>
      </c>
      <c r="J101" s="126"/>
      <c r="K101" s="127"/>
      <c r="L101" s="82">
        <f t="shared" si="16"/>
        <v>0</v>
      </c>
      <c r="M101" s="126"/>
      <c r="N101" s="127"/>
      <c r="O101" s="82">
        <f t="shared" si="17"/>
        <v>0</v>
      </c>
      <c r="P101" s="126"/>
      <c r="Q101" s="127"/>
      <c r="R101" s="82">
        <f t="shared" si="18"/>
        <v>0</v>
      </c>
      <c r="S101" s="126"/>
      <c r="T101" s="127"/>
      <c r="U101" s="82">
        <f t="shared" si="19"/>
        <v>0</v>
      </c>
      <c r="V101" s="81">
        <f t="shared" si="20"/>
        <v>0</v>
      </c>
      <c r="W101" s="81">
        <f t="shared" si="21"/>
        <v>0</v>
      </c>
      <c r="X101" s="72"/>
    </row>
    <row r="102" spans="1:24" outlineLevel="1" x14ac:dyDescent="0.25">
      <c r="A102" s="145"/>
      <c r="B102" s="145"/>
      <c r="C102" s="145"/>
      <c r="D102" s="145"/>
      <c r="E102" s="145"/>
      <c r="F102" s="146"/>
      <c r="G102" s="148"/>
      <c r="H102" s="129"/>
      <c r="I102" s="82">
        <f t="shared" si="15"/>
        <v>0</v>
      </c>
      <c r="J102" s="126"/>
      <c r="K102" s="127"/>
      <c r="L102" s="82">
        <f t="shared" si="16"/>
        <v>0</v>
      </c>
      <c r="M102" s="126"/>
      <c r="N102" s="127"/>
      <c r="O102" s="82">
        <f t="shared" si="17"/>
        <v>0</v>
      </c>
      <c r="P102" s="126"/>
      <c r="Q102" s="127"/>
      <c r="R102" s="82">
        <f t="shared" si="18"/>
        <v>0</v>
      </c>
      <c r="S102" s="126"/>
      <c r="T102" s="127"/>
      <c r="U102" s="82">
        <f t="shared" si="19"/>
        <v>0</v>
      </c>
      <c r="V102" s="81">
        <f t="shared" si="20"/>
        <v>0</v>
      </c>
      <c r="W102" s="81">
        <f t="shared" si="21"/>
        <v>0</v>
      </c>
      <c r="X102" s="72"/>
    </row>
    <row r="103" spans="1:24" outlineLevel="1" x14ac:dyDescent="0.25">
      <c r="A103" s="145"/>
      <c r="B103" s="145"/>
      <c r="C103" s="145"/>
      <c r="D103" s="145"/>
      <c r="E103" s="145"/>
      <c r="F103" s="146"/>
      <c r="G103" s="148"/>
      <c r="H103" s="129"/>
      <c r="I103" s="82">
        <f t="shared" si="15"/>
        <v>0</v>
      </c>
      <c r="J103" s="126"/>
      <c r="K103" s="127"/>
      <c r="L103" s="82">
        <f t="shared" si="16"/>
        <v>0</v>
      </c>
      <c r="M103" s="126"/>
      <c r="N103" s="127"/>
      <c r="O103" s="82">
        <f t="shared" si="17"/>
        <v>0</v>
      </c>
      <c r="P103" s="126"/>
      <c r="Q103" s="127"/>
      <c r="R103" s="82">
        <f t="shared" si="18"/>
        <v>0</v>
      </c>
      <c r="S103" s="126"/>
      <c r="T103" s="127"/>
      <c r="U103" s="82">
        <f t="shared" si="19"/>
        <v>0</v>
      </c>
      <c r="V103" s="81">
        <f t="shared" si="20"/>
        <v>0</v>
      </c>
      <c r="W103" s="81">
        <f t="shared" si="21"/>
        <v>0</v>
      </c>
      <c r="X103" s="72"/>
    </row>
    <row r="104" spans="1:24" outlineLevel="1" x14ac:dyDescent="0.25">
      <c r="A104" s="145"/>
      <c r="B104" s="145"/>
      <c r="C104" s="145"/>
      <c r="D104" s="145"/>
      <c r="E104" s="145"/>
      <c r="F104" s="146"/>
      <c r="G104" s="148"/>
      <c r="H104" s="129"/>
      <c r="I104" s="82">
        <f t="shared" si="15"/>
        <v>0</v>
      </c>
      <c r="J104" s="126"/>
      <c r="K104" s="127"/>
      <c r="L104" s="82">
        <f t="shared" si="16"/>
        <v>0</v>
      </c>
      <c r="M104" s="126"/>
      <c r="N104" s="127"/>
      <c r="O104" s="82">
        <f t="shared" si="17"/>
        <v>0</v>
      </c>
      <c r="P104" s="126"/>
      <c r="Q104" s="127"/>
      <c r="R104" s="82">
        <f t="shared" si="18"/>
        <v>0</v>
      </c>
      <c r="S104" s="126"/>
      <c r="T104" s="127"/>
      <c r="U104" s="82">
        <f t="shared" si="19"/>
        <v>0</v>
      </c>
      <c r="V104" s="81">
        <f t="shared" si="20"/>
        <v>0</v>
      </c>
      <c r="W104" s="81">
        <f t="shared" si="21"/>
        <v>0</v>
      </c>
      <c r="X104" s="72"/>
    </row>
    <row r="105" spans="1:24" outlineLevel="1" x14ac:dyDescent="0.25">
      <c r="A105" s="145"/>
      <c r="B105" s="145"/>
      <c r="C105" s="145"/>
      <c r="D105" s="145"/>
      <c r="E105" s="145"/>
      <c r="F105" s="146"/>
      <c r="G105" s="148"/>
      <c r="H105" s="129"/>
      <c r="I105" s="82">
        <f t="shared" si="15"/>
        <v>0</v>
      </c>
      <c r="J105" s="126"/>
      <c r="K105" s="127"/>
      <c r="L105" s="82">
        <f t="shared" si="16"/>
        <v>0</v>
      </c>
      <c r="M105" s="126"/>
      <c r="N105" s="127"/>
      <c r="O105" s="82">
        <f t="shared" si="17"/>
        <v>0</v>
      </c>
      <c r="P105" s="126"/>
      <c r="Q105" s="127"/>
      <c r="R105" s="82">
        <f t="shared" si="18"/>
        <v>0</v>
      </c>
      <c r="S105" s="126"/>
      <c r="T105" s="127"/>
      <c r="U105" s="82">
        <f t="shared" si="19"/>
        <v>0</v>
      </c>
      <c r="V105" s="81">
        <f t="shared" si="20"/>
        <v>0</v>
      </c>
      <c r="W105" s="81">
        <f t="shared" si="21"/>
        <v>0</v>
      </c>
      <c r="X105" s="72"/>
    </row>
    <row r="106" spans="1:24" outlineLevel="1" x14ac:dyDescent="0.25">
      <c r="A106" s="145"/>
      <c r="B106" s="145"/>
      <c r="C106" s="145"/>
      <c r="D106" s="145"/>
      <c r="E106" s="145"/>
      <c r="F106" s="146"/>
      <c r="G106" s="148"/>
      <c r="H106" s="129"/>
      <c r="I106" s="82">
        <f t="shared" si="15"/>
        <v>0</v>
      </c>
      <c r="J106" s="126"/>
      <c r="K106" s="127"/>
      <c r="L106" s="82">
        <f t="shared" si="16"/>
        <v>0</v>
      </c>
      <c r="M106" s="126"/>
      <c r="N106" s="127"/>
      <c r="O106" s="82">
        <f t="shared" si="17"/>
        <v>0</v>
      </c>
      <c r="P106" s="126"/>
      <c r="Q106" s="127"/>
      <c r="R106" s="82">
        <f t="shared" si="18"/>
        <v>0</v>
      </c>
      <c r="S106" s="126"/>
      <c r="T106" s="127"/>
      <c r="U106" s="82">
        <f t="shared" si="19"/>
        <v>0</v>
      </c>
      <c r="V106" s="81">
        <f t="shared" si="20"/>
        <v>0</v>
      </c>
      <c r="W106" s="81">
        <f t="shared" si="21"/>
        <v>0</v>
      </c>
      <c r="X106" s="72"/>
    </row>
    <row r="107" spans="1:24" outlineLevel="1" x14ac:dyDescent="0.25">
      <c r="A107" s="145"/>
      <c r="B107" s="145"/>
      <c r="C107" s="145"/>
      <c r="D107" s="145"/>
      <c r="E107" s="145"/>
      <c r="F107" s="146"/>
      <c r="G107" s="148"/>
      <c r="H107" s="129"/>
      <c r="I107" s="82">
        <f t="shared" si="15"/>
        <v>0</v>
      </c>
      <c r="J107" s="126"/>
      <c r="K107" s="127"/>
      <c r="L107" s="82">
        <f t="shared" si="16"/>
        <v>0</v>
      </c>
      <c r="M107" s="126"/>
      <c r="N107" s="127"/>
      <c r="O107" s="82">
        <f t="shared" si="17"/>
        <v>0</v>
      </c>
      <c r="P107" s="126"/>
      <c r="Q107" s="127"/>
      <c r="R107" s="82">
        <f t="shared" si="18"/>
        <v>0</v>
      </c>
      <c r="S107" s="126"/>
      <c r="T107" s="127"/>
      <c r="U107" s="82">
        <f t="shared" si="19"/>
        <v>0</v>
      </c>
      <c r="V107" s="81">
        <f t="shared" si="20"/>
        <v>0</v>
      </c>
      <c r="W107" s="81">
        <f t="shared" si="21"/>
        <v>0</v>
      </c>
      <c r="X107" s="72"/>
    </row>
    <row r="108" spans="1:24" outlineLevel="1" x14ac:dyDescent="0.25">
      <c r="A108" s="145"/>
      <c r="B108" s="145"/>
      <c r="C108" s="145"/>
      <c r="D108" s="145"/>
      <c r="E108" s="145"/>
      <c r="F108" s="146"/>
      <c r="G108" s="148"/>
      <c r="H108" s="129"/>
      <c r="I108" s="82">
        <f t="shared" si="15"/>
        <v>0</v>
      </c>
      <c r="J108" s="126"/>
      <c r="K108" s="127"/>
      <c r="L108" s="82">
        <f t="shared" si="16"/>
        <v>0</v>
      </c>
      <c r="M108" s="126"/>
      <c r="N108" s="127"/>
      <c r="O108" s="82">
        <f t="shared" si="17"/>
        <v>0</v>
      </c>
      <c r="P108" s="126"/>
      <c r="Q108" s="127"/>
      <c r="R108" s="82">
        <f t="shared" si="18"/>
        <v>0</v>
      </c>
      <c r="S108" s="126"/>
      <c r="T108" s="127"/>
      <c r="U108" s="82">
        <f t="shared" si="19"/>
        <v>0</v>
      </c>
      <c r="V108" s="81">
        <f t="shared" si="20"/>
        <v>0</v>
      </c>
      <c r="W108" s="81">
        <f t="shared" si="21"/>
        <v>0</v>
      </c>
      <c r="X108" s="72"/>
    </row>
    <row r="109" spans="1:24" outlineLevel="1" x14ac:dyDescent="0.25">
      <c r="A109" s="145"/>
      <c r="B109" s="145"/>
      <c r="C109" s="145"/>
      <c r="D109" s="145"/>
      <c r="E109" s="145"/>
      <c r="F109" s="146"/>
      <c r="G109" s="148"/>
      <c r="H109" s="129"/>
      <c r="I109" s="82">
        <f t="shared" si="15"/>
        <v>0</v>
      </c>
      <c r="J109" s="126"/>
      <c r="K109" s="127"/>
      <c r="L109" s="82">
        <f t="shared" si="16"/>
        <v>0</v>
      </c>
      <c r="M109" s="126"/>
      <c r="N109" s="127"/>
      <c r="O109" s="82">
        <f t="shared" si="17"/>
        <v>0</v>
      </c>
      <c r="P109" s="126"/>
      <c r="Q109" s="127"/>
      <c r="R109" s="82">
        <f t="shared" si="18"/>
        <v>0</v>
      </c>
      <c r="S109" s="126"/>
      <c r="T109" s="127"/>
      <c r="U109" s="82">
        <f t="shared" si="19"/>
        <v>0</v>
      </c>
      <c r="V109" s="81">
        <f t="shared" si="20"/>
        <v>0</v>
      </c>
      <c r="W109" s="81">
        <f t="shared" si="21"/>
        <v>0</v>
      </c>
      <c r="X109" s="72"/>
    </row>
    <row r="110" spans="1:24" outlineLevel="1" x14ac:dyDescent="0.25">
      <c r="A110" s="145"/>
      <c r="B110" s="145"/>
      <c r="C110" s="145"/>
      <c r="D110" s="145"/>
      <c r="E110" s="145"/>
      <c r="F110" s="146"/>
      <c r="G110" s="148"/>
      <c r="H110" s="129"/>
      <c r="I110" s="82">
        <f t="shared" si="15"/>
        <v>0</v>
      </c>
      <c r="J110" s="126"/>
      <c r="K110" s="127"/>
      <c r="L110" s="82">
        <f t="shared" si="16"/>
        <v>0</v>
      </c>
      <c r="M110" s="126"/>
      <c r="N110" s="127"/>
      <c r="O110" s="82">
        <f t="shared" si="17"/>
        <v>0</v>
      </c>
      <c r="P110" s="126"/>
      <c r="Q110" s="127"/>
      <c r="R110" s="82">
        <f t="shared" si="18"/>
        <v>0</v>
      </c>
      <c r="S110" s="126"/>
      <c r="T110" s="127"/>
      <c r="U110" s="82">
        <f t="shared" si="19"/>
        <v>0</v>
      </c>
      <c r="V110" s="81">
        <f t="shared" si="20"/>
        <v>0</v>
      </c>
      <c r="W110" s="81">
        <f t="shared" si="21"/>
        <v>0</v>
      </c>
      <c r="X110" s="72"/>
    </row>
    <row r="111" spans="1:24" outlineLevel="1" x14ac:dyDescent="0.25">
      <c r="A111" s="145"/>
      <c r="B111" s="145"/>
      <c r="C111" s="145"/>
      <c r="D111" s="145"/>
      <c r="E111" s="145"/>
      <c r="F111" s="146"/>
      <c r="G111" s="148"/>
      <c r="H111" s="129"/>
      <c r="I111" s="82">
        <f t="shared" ref="I111:I142" si="22">G111+H111</f>
        <v>0</v>
      </c>
      <c r="J111" s="126"/>
      <c r="K111" s="127"/>
      <c r="L111" s="82">
        <f t="shared" ref="L111:L142" si="23">J111+K111</f>
        <v>0</v>
      </c>
      <c r="M111" s="126"/>
      <c r="N111" s="127"/>
      <c r="O111" s="82">
        <f t="shared" ref="O111:O142" si="24">M111+N111</f>
        <v>0</v>
      </c>
      <c r="P111" s="126"/>
      <c r="Q111" s="127"/>
      <c r="R111" s="82">
        <f t="shared" ref="R111:R142" si="25">P111+Q111</f>
        <v>0</v>
      </c>
      <c r="S111" s="126"/>
      <c r="T111" s="127"/>
      <c r="U111" s="82">
        <f t="shared" ref="U111:U142" si="26">S111+T111</f>
        <v>0</v>
      </c>
      <c r="V111" s="81">
        <f t="shared" ref="V111:V142" si="27">I111+L111+O111+R111+U111</f>
        <v>0</v>
      </c>
      <c r="W111" s="81">
        <f t="shared" ref="W111:W142" si="28">F111-V111</f>
        <v>0</v>
      </c>
      <c r="X111" s="72"/>
    </row>
    <row r="112" spans="1:24" outlineLevel="1" x14ac:dyDescent="0.25">
      <c r="A112" s="145"/>
      <c r="B112" s="145"/>
      <c r="C112" s="145"/>
      <c r="D112" s="145"/>
      <c r="E112" s="145"/>
      <c r="F112" s="146"/>
      <c r="G112" s="148"/>
      <c r="H112" s="129"/>
      <c r="I112" s="82">
        <f t="shared" si="22"/>
        <v>0</v>
      </c>
      <c r="J112" s="126"/>
      <c r="K112" s="127"/>
      <c r="L112" s="82">
        <f t="shared" si="23"/>
        <v>0</v>
      </c>
      <c r="M112" s="126"/>
      <c r="N112" s="127"/>
      <c r="O112" s="82">
        <f t="shared" si="24"/>
        <v>0</v>
      </c>
      <c r="P112" s="126"/>
      <c r="Q112" s="127"/>
      <c r="R112" s="82">
        <f t="shared" si="25"/>
        <v>0</v>
      </c>
      <c r="S112" s="126"/>
      <c r="T112" s="127"/>
      <c r="U112" s="82">
        <f t="shared" si="26"/>
        <v>0</v>
      </c>
      <c r="V112" s="81">
        <f t="shared" si="27"/>
        <v>0</v>
      </c>
      <c r="W112" s="81">
        <f t="shared" si="28"/>
        <v>0</v>
      </c>
      <c r="X112" s="72"/>
    </row>
    <row r="113" spans="1:24" outlineLevel="1" x14ac:dyDescent="0.25">
      <c r="A113" s="145"/>
      <c r="B113" s="145"/>
      <c r="C113" s="145"/>
      <c r="D113" s="145"/>
      <c r="E113" s="145"/>
      <c r="F113" s="146"/>
      <c r="G113" s="148"/>
      <c r="H113" s="129"/>
      <c r="I113" s="82">
        <f t="shared" si="22"/>
        <v>0</v>
      </c>
      <c r="J113" s="126"/>
      <c r="K113" s="127"/>
      <c r="L113" s="82">
        <f t="shared" si="23"/>
        <v>0</v>
      </c>
      <c r="M113" s="126"/>
      <c r="N113" s="127"/>
      <c r="O113" s="82">
        <f t="shared" si="24"/>
        <v>0</v>
      </c>
      <c r="P113" s="126"/>
      <c r="Q113" s="127"/>
      <c r="R113" s="82">
        <f t="shared" si="25"/>
        <v>0</v>
      </c>
      <c r="S113" s="126"/>
      <c r="T113" s="127"/>
      <c r="U113" s="82">
        <f t="shared" si="26"/>
        <v>0</v>
      </c>
      <c r="V113" s="81">
        <f t="shared" si="27"/>
        <v>0</v>
      </c>
      <c r="W113" s="81">
        <f t="shared" si="28"/>
        <v>0</v>
      </c>
      <c r="X113" s="72"/>
    </row>
    <row r="114" spans="1:24" outlineLevel="1" x14ac:dyDescent="0.25">
      <c r="A114" s="145"/>
      <c r="B114" s="145"/>
      <c r="C114" s="145"/>
      <c r="D114" s="145"/>
      <c r="E114" s="145"/>
      <c r="F114" s="146"/>
      <c r="G114" s="148"/>
      <c r="H114" s="129"/>
      <c r="I114" s="82">
        <f t="shared" si="22"/>
        <v>0</v>
      </c>
      <c r="J114" s="126"/>
      <c r="K114" s="127"/>
      <c r="L114" s="82">
        <f t="shared" si="23"/>
        <v>0</v>
      </c>
      <c r="M114" s="126"/>
      <c r="N114" s="127"/>
      <c r="O114" s="82">
        <f t="shared" si="24"/>
        <v>0</v>
      </c>
      <c r="P114" s="126"/>
      <c r="Q114" s="127"/>
      <c r="R114" s="82">
        <f t="shared" si="25"/>
        <v>0</v>
      </c>
      <c r="S114" s="126"/>
      <c r="T114" s="127"/>
      <c r="U114" s="82">
        <f t="shared" si="26"/>
        <v>0</v>
      </c>
      <c r="V114" s="81">
        <f t="shared" si="27"/>
        <v>0</v>
      </c>
      <c r="W114" s="81">
        <f t="shared" si="28"/>
        <v>0</v>
      </c>
      <c r="X114" s="72"/>
    </row>
    <row r="115" spans="1:24" outlineLevel="1" x14ac:dyDescent="0.25">
      <c r="A115" s="145"/>
      <c r="B115" s="145"/>
      <c r="C115" s="145"/>
      <c r="D115" s="145"/>
      <c r="E115" s="145"/>
      <c r="F115" s="146"/>
      <c r="G115" s="148"/>
      <c r="H115" s="129"/>
      <c r="I115" s="82">
        <f t="shared" si="22"/>
        <v>0</v>
      </c>
      <c r="J115" s="126"/>
      <c r="K115" s="127"/>
      <c r="L115" s="82">
        <f t="shared" si="23"/>
        <v>0</v>
      </c>
      <c r="M115" s="126"/>
      <c r="N115" s="127"/>
      <c r="O115" s="82">
        <f t="shared" si="24"/>
        <v>0</v>
      </c>
      <c r="P115" s="126"/>
      <c r="Q115" s="127"/>
      <c r="R115" s="82">
        <f t="shared" si="25"/>
        <v>0</v>
      </c>
      <c r="S115" s="126"/>
      <c r="T115" s="127"/>
      <c r="U115" s="82">
        <f t="shared" si="26"/>
        <v>0</v>
      </c>
      <c r="V115" s="81">
        <f t="shared" si="27"/>
        <v>0</v>
      </c>
      <c r="W115" s="81">
        <f t="shared" si="28"/>
        <v>0</v>
      </c>
      <c r="X115" s="72"/>
    </row>
    <row r="116" spans="1:24" outlineLevel="1" x14ac:dyDescent="0.25">
      <c r="A116" s="145"/>
      <c r="B116" s="145"/>
      <c r="C116" s="145"/>
      <c r="D116" s="145"/>
      <c r="E116" s="145"/>
      <c r="F116" s="146"/>
      <c r="G116" s="148"/>
      <c r="H116" s="129"/>
      <c r="I116" s="82">
        <f t="shared" si="22"/>
        <v>0</v>
      </c>
      <c r="J116" s="126"/>
      <c r="K116" s="127"/>
      <c r="L116" s="82">
        <f t="shared" si="23"/>
        <v>0</v>
      </c>
      <c r="M116" s="126"/>
      <c r="N116" s="127"/>
      <c r="O116" s="82">
        <f t="shared" si="24"/>
        <v>0</v>
      </c>
      <c r="P116" s="126"/>
      <c r="Q116" s="127"/>
      <c r="R116" s="82">
        <f t="shared" si="25"/>
        <v>0</v>
      </c>
      <c r="S116" s="126"/>
      <c r="T116" s="127"/>
      <c r="U116" s="82">
        <f t="shared" si="26"/>
        <v>0</v>
      </c>
      <c r="V116" s="81">
        <f t="shared" si="27"/>
        <v>0</v>
      </c>
      <c r="W116" s="81">
        <f t="shared" si="28"/>
        <v>0</v>
      </c>
      <c r="X116" s="72"/>
    </row>
    <row r="117" spans="1:24" outlineLevel="1" x14ac:dyDescent="0.25">
      <c r="A117" s="145"/>
      <c r="B117" s="145"/>
      <c r="C117" s="145"/>
      <c r="D117" s="145"/>
      <c r="E117" s="145"/>
      <c r="F117" s="146"/>
      <c r="G117" s="148"/>
      <c r="H117" s="129"/>
      <c r="I117" s="82">
        <f t="shared" si="22"/>
        <v>0</v>
      </c>
      <c r="J117" s="126"/>
      <c r="K117" s="127"/>
      <c r="L117" s="82">
        <f t="shared" si="23"/>
        <v>0</v>
      </c>
      <c r="M117" s="126"/>
      <c r="N117" s="127"/>
      <c r="O117" s="82">
        <f t="shared" si="24"/>
        <v>0</v>
      </c>
      <c r="P117" s="126"/>
      <c r="Q117" s="127"/>
      <c r="R117" s="82">
        <f t="shared" si="25"/>
        <v>0</v>
      </c>
      <c r="S117" s="126"/>
      <c r="T117" s="127"/>
      <c r="U117" s="82">
        <f t="shared" si="26"/>
        <v>0</v>
      </c>
      <c r="V117" s="81">
        <f t="shared" si="27"/>
        <v>0</v>
      </c>
      <c r="W117" s="81">
        <f t="shared" si="28"/>
        <v>0</v>
      </c>
      <c r="X117" s="72"/>
    </row>
    <row r="118" spans="1:24" outlineLevel="1" x14ac:dyDescent="0.25">
      <c r="A118" s="145"/>
      <c r="B118" s="145"/>
      <c r="C118" s="145"/>
      <c r="D118" s="145"/>
      <c r="E118" s="145"/>
      <c r="F118" s="146"/>
      <c r="G118" s="148"/>
      <c r="H118" s="129"/>
      <c r="I118" s="82">
        <f t="shared" si="22"/>
        <v>0</v>
      </c>
      <c r="J118" s="126"/>
      <c r="K118" s="127"/>
      <c r="L118" s="82">
        <f t="shared" si="23"/>
        <v>0</v>
      </c>
      <c r="M118" s="126"/>
      <c r="N118" s="127"/>
      <c r="O118" s="82">
        <f t="shared" si="24"/>
        <v>0</v>
      </c>
      <c r="P118" s="126"/>
      <c r="Q118" s="127"/>
      <c r="R118" s="82">
        <f t="shared" si="25"/>
        <v>0</v>
      </c>
      <c r="S118" s="126"/>
      <c r="T118" s="127"/>
      <c r="U118" s="82">
        <f t="shared" si="26"/>
        <v>0</v>
      </c>
      <c r="V118" s="81">
        <f t="shared" si="27"/>
        <v>0</v>
      </c>
      <c r="W118" s="81">
        <f t="shared" si="28"/>
        <v>0</v>
      </c>
      <c r="X118" s="72"/>
    </row>
    <row r="119" spans="1:24" outlineLevel="1" x14ac:dyDescent="0.25">
      <c r="A119" s="145"/>
      <c r="B119" s="145"/>
      <c r="C119" s="145"/>
      <c r="D119" s="145"/>
      <c r="E119" s="145"/>
      <c r="F119" s="146"/>
      <c r="G119" s="148"/>
      <c r="H119" s="129"/>
      <c r="I119" s="82">
        <f t="shared" si="22"/>
        <v>0</v>
      </c>
      <c r="J119" s="126"/>
      <c r="K119" s="127"/>
      <c r="L119" s="82">
        <f t="shared" si="23"/>
        <v>0</v>
      </c>
      <c r="M119" s="126"/>
      <c r="N119" s="127"/>
      <c r="O119" s="82">
        <f t="shared" si="24"/>
        <v>0</v>
      </c>
      <c r="P119" s="126"/>
      <c r="Q119" s="127"/>
      <c r="R119" s="82">
        <f t="shared" si="25"/>
        <v>0</v>
      </c>
      <c r="S119" s="126"/>
      <c r="T119" s="127"/>
      <c r="U119" s="82">
        <f t="shared" si="26"/>
        <v>0</v>
      </c>
      <c r="V119" s="81">
        <f t="shared" si="27"/>
        <v>0</v>
      </c>
      <c r="W119" s="81">
        <f t="shared" si="28"/>
        <v>0</v>
      </c>
      <c r="X119" s="72"/>
    </row>
    <row r="120" spans="1:24" outlineLevel="1" x14ac:dyDescent="0.25">
      <c r="A120" s="145"/>
      <c r="B120" s="145"/>
      <c r="C120" s="145"/>
      <c r="D120" s="145"/>
      <c r="E120" s="145"/>
      <c r="F120" s="146"/>
      <c r="G120" s="148"/>
      <c r="H120" s="129"/>
      <c r="I120" s="82">
        <f t="shared" si="22"/>
        <v>0</v>
      </c>
      <c r="J120" s="126"/>
      <c r="K120" s="127"/>
      <c r="L120" s="82">
        <f t="shared" si="23"/>
        <v>0</v>
      </c>
      <c r="M120" s="126"/>
      <c r="N120" s="127"/>
      <c r="O120" s="82">
        <f t="shared" si="24"/>
        <v>0</v>
      </c>
      <c r="P120" s="126"/>
      <c r="Q120" s="127"/>
      <c r="R120" s="82">
        <f t="shared" si="25"/>
        <v>0</v>
      </c>
      <c r="S120" s="126"/>
      <c r="T120" s="127"/>
      <c r="U120" s="82">
        <f t="shared" si="26"/>
        <v>0</v>
      </c>
      <c r="V120" s="81">
        <f t="shared" si="27"/>
        <v>0</v>
      </c>
      <c r="W120" s="81">
        <f t="shared" si="28"/>
        <v>0</v>
      </c>
      <c r="X120" s="72"/>
    </row>
    <row r="121" spans="1:24" outlineLevel="1" x14ac:dyDescent="0.25">
      <c r="A121" s="145"/>
      <c r="B121" s="145"/>
      <c r="C121" s="145"/>
      <c r="D121" s="145"/>
      <c r="E121" s="145"/>
      <c r="F121" s="146"/>
      <c r="G121" s="148"/>
      <c r="H121" s="129"/>
      <c r="I121" s="82">
        <f t="shared" si="22"/>
        <v>0</v>
      </c>
      <c r="J121" s="126"/>
      <c r="K121" s="127"/>
      <c r="L121" s="82">
        <f t="shared" si="23"/>
        <v>0</v>
      </c>
      <c r="M121" s="126"/>
      <c r="N121" s="127"/>
      <c r="O121" s="82">
        <f t="shared" si="24"/>
        <v>0</v>
      </c>
      <c r="P121" s="126"/>
      <c r="Q121" s="127"/>
      <c r="R121" s="82">
        <f t="shared" si="25"/>
        <v>0</v>
      </c>
      <c r="S121" s="126"/>
      <c r="T121" s="127"/>
      <c r="U121" s="82">
        <f t="shared" si="26"/>
        <v>0</v>
      </c>
      <c r="V121" s="81">
        <f t="shared" si="27"/>
        <v>0</v>
      </c>
      <c r="W121" s="81">
        <f t="shared" si="28"/>
        <v>0</v>
      </c>
      <c r="X121" s="72"/>
    </row>
    <row r="122" spans="1:24" outlineLevel="1" x14ac:dyDescent="0.25">
      <c r="A122" s="145"/>
      <c r="B122" s="145"/>
      <c r="C122" s="145"/>
      <c r="D122" s="145"/>
      <c r="E122" s="145"/>
      <c r="F122" s="146"/>
      <c r="G122" s="148"/>
      <c r="H122" s="129"/>
      <c r="I122" s="82">
        <f t="shared" si="22"/>
        <v>0</v>
      </c>
      <c r="J122" s="126"/>
      <c r="K122" s="127"/>
      <c r="L122" s="82">
        <f t="shared" si="23"/>
        <v>0</v>
      </c>
      <c r="M122" s="126"/>
      <c r="N122" s="127"/>
      <c r="O122" s="82">
        <f t="shared" si="24"/>
        <v>0</v>
      </c>
      <c r="P122" s="126"/>
      <c r="Q122" s="127"/>
      <c r="R122" s="82">
        <f t="shared" si="25"/>
        <v>0</v>
      </c>
      <c r="S122" s="126"/>
      <c r="T122" s="127"/>
      <c r="U122" s="82">
        <f t="shared" si="26"/>
        <v>0</v>
      </c>
      <c r="V122" s="81">
        <f t="shared" si="27"/>
        <v>0</v>
      </c>
      <c r="W122" s="81">
        <f t="shared" si="28"/>
        <v>0</v>
      </c>
      <c r="X122" s="72"/>
    </row>
    <row r="123" spans="1:24" outlineLevel="1" x14ac:dyDescent="0.25">
      <c r="A123" s="145"/>
      <c r="B123" s="145"/>
      <c r="C123" s="145"/>
      <c r="D123" s="145"/>
      <c r="E123" s="145"/>
      <c r="F123" s="146"/>
      <c r="G123" s="148"/>
      <c r="H123" s="129"/>
      <c r="I123" s="82">
        <f t="shared" si="22"/>
        <v>0</v>
      </c>
      <c r="J123" s="126"/>
      <c r="K123" s="127"/>
      <c r="L123" s="82">
        <f t="shared" si="23"/>
        <v>0</v>
      </c>
      <c r="M123" s="126"/>
      <c r="N123" s="127"/>
      <c r="O123" s="82">
        <f t="shared" si="24"/>
        <v>0</v>
      </c>
      <c r="P123" s="126"/>
      <c r="Q123" s="127"/>
      <c r="R123" s="82">
        <f t="shared" si="25"/>
        <v>0</v>
      </c>
      <c r="S123" s="126"/>
      <c r="T123" s="127"/>
      <c r="U123" s="82">
        <f t="shared" si="26"/>
        <v>0</v>
      </c>
      <c r="V123" s="81">
        <f t="shared" si="27"/>
        <v>0</v>
      </c>
      <c r="W123" s="81">
        <f t="shared" si="28"/>
        <v>0</v>
      </c>
      <c r="X123" s="73"/>
    </row>
    <row r="124" spans="1:24" outlineLevel="1" x14ac:dyDescent="0.25">
      <c r="A124" s="145"/>
      <c r="B124" s="145"/>
      <c r="C124" s="145"/>
      <c r="D124" s="145"/>
      <c r="E124" s="145"/>
      <c r="F124" s="146"/>
      <c r="G124" s="148"/>
      <c r="H124" s="129"/>
      <c r="I124" s="82">
        <f t="shared" si="22"/>
        <v>0</v>
      </c>
      <c r="J124" s="126"/>
      <c r="K124" s="127"/>
      <c r="L124" s="82">
        <f t="shared" si="23"/>
        <v>0</v>
      </c>
      <c r="M124" s="126"/>
      <c r="N124" s="127"/>
      <c r="O124" s="82">
        <f t="shared" si="24"/>
        <v>0</v>
      </c>
      <c r="P124" s="126"/>
      <c r="Q124" s="127"/>
      <c r="R124" s="82">
        <f t="shared" si="25"/>
        <v>0</v>
      </c>
      <c r="S124" s="126"/>
      <c r="T124" s="127"/>
      <c r="U124" s="82">
        <f t="shared" si="26"/>
        <v>0</v>
      </c>
      <c r="V124" s="81">
        <f t="shared" si="27"/>
        <v>0</v>
      </c>
      <c r="W124" s="81">
        <f t="shared" si="28"/>
        <v>0</v>
      </c>
      <c r="X124" s="73"/>
    </row>
    <row r="125" spans="1:24" outlineLevel="1" x14ac:dyDescent="0.25">
      <c r="A125" s="145"/>
      <c r="B125" s="145"/>
      <c r="C125" s="145"/>
      <c r="D125" s="145"/>
      <c r="E125" s="145"/>
      <c r="F125" s="146"/>
      <c r="G125" s="148"/>
      <c r="H125" s="129"/>
      <c r="I125" s="82">
        <f t="shared" si="22"/>
        <v>0</v>
      </c>
      <c r="J125" s="126"/>
      <c r="K125" s="127"/>
      <c r="L125" s="82">
        <f t="shared" si="23"/>
        <v>0</v>
      </c>
      <c r="M125" s="126"/>
      <c r="N125" s="127"/>
      <c r="O125" s="82">
        <f t="shared" si="24"/>
        <v>0</v>
      </c>
      <c r="P125" s="126"/>
      <c r="Q125" s="127"/>
      <c r="R125" s="82">
        <f t="shared" si="25"/>
        <v>0</v>
      </c>
      <c r="S125" s="126"/>
      <c r="T125" s="127"/>
      <c r="U125" s="82">
        <f t="shared" si="26"/>
        <v>0</v>
      </c>
      <c r="V125" s="81">
        <f t="shared" si="27"/>
        <v>0</v>
      </c>
      <c r="W125" s="81">
        <f t="shared" si="28"/>
        <v>0</v>
      </c>
      <c r="X125" s="73"/>
    </row>
    <row r="126" spans="1:24" outlineLevel="1" x14ac:dyDescent="0.25">
      <c r="A126" s="145"/>
      <c r="B126" s="145"/>
      <c r="C126" s="145"/>
      <c r="D126" s="145"/>
      <c r="E126" s="145"/>
      <c r="F126" s="146"/>
      <c r="G126" s="148"/>
      <c r="H126" s="129"/>
      <c r="I126" s="82">
        <f t="shared" si="22"/>
        <v>0</v>
      </c>
      <c r="J126" s="126"/>
      <c r="K126" s="127"/>
      <c r="L126" s="82">
        <f t="shared" si="23"/>
        <v>0</v>
      </c>
      <c r="M126" s="126"/>
      <c r="N126" s="127"/>
      <c r="O126" s="82">
        <f t="shared" si="24"/>
        <v>0</v>
      </c>
      <c r="P126" s="126"/>
      <c r="Q126" s="127"/>
      <c r="R126" s="82">
        <f t="shared" si="25"/>
        <v>0</v>
      </c>
      <c r="S126" s="126"/>
      <c r="T126" s="127"/>
      <c r="U126" s="82">
        <f t="shared" si="26"/>
        <v>0</v>
      </c>
      <c r="V126" s="81">
        <f t="shared" si="27"/>
        <v>0</v>
      </c>
      <c r="W126" s="81">
        <f t="shared" si="28"/>
        <v>0</v>
      </c>
      <c r="X126" s="73"/>
    </row>
    <row r="127" spans="1:24" outlineLevel="1" x14ac:dyDescent="0.25">
      <c r="A127" s="145"/>
      <c r="B127" s="145"/>
      <c r="C127" s="145"/>
      <c r="D127" s="145"/>
      <c r="E127" s="145"/>
      <c r="F127" s="146"/>
      <c r="G127" s="148"/>
      <c r="H127" s="129"/>
      <c r="I127" s="82">
        <f t="shared" si="22"/>
        <v>0</v>
      </c>
      <c r="J127" s="126"/>
      <c r="K127" s="127"/>
      <c r="L127" s="82">
        <f t="shared" si="23"/>
        <v>0</v>
      </c>
      <c r="M127" s="126"/>
      <c r="N127" s="127"/>
      <c r="O127" s="82">
        <f t="shared" si="24"/>
        <v>0</v>
      </c>
      <c r="P127" s="126"/>
      <c r="Q127" s="127"/>
      <c r="R127" s="82">
        <f t="shared" si="25"/>
        <v>0</v>
      </c>
      <c r="S127" s="126"/>
      <c r="T127" s="127"/>
      <c r="U127" s="82">
        <f t="shared" si="26"/>
        <v>0</v>
      </c>
      <c r="V127" s="81">
        <f t="shared" si="27"/>
        <v>0</v>
      </c>
      <c r="W127" s="81">
        <f t="shared" si="28"/>
        <v>0</v>
      </c>
      <c r="X127" s="73"/>
    </row>
    <row r="128" spans="1:24" outlineLevel="1" x14ac:dyDescent="0.25">
      <c r="A128" s="145"/>
      <c r="B128" s="145"/>
      <c r="C128" s="145"/>
      <c r="D128" s="145"/>
      <c r="E128" s="145"/>
      <c r="F128" s="146"/>
      <c r="G128" s="148"/>
      <c r="H128" s="129"/>
      <c r="I128" s="82">
        <f t="shared" si="22"/>
        <v>0</v>
      </c>
      <c r="J128" s="126"/>
      <c r="K128" s="127"/>
      <c r="L128" s="82">
        <f t="shared" si="23"/>
        <v>0</v>
      </c>
      <c r="M128" s="126"/>
      <c r="N128" s="127"/>
      <c r="O128" s="82">
        <f t="shared" si="24"/>
        <v>0</v>
      </c>
      <c r="P128" s="126"/>
      <c r="Q128" s="127"/>
      <c r="R128" s="82">
        <f t="shared" si="25"/>
        <v>0</v>
      </c>
      <c r="S128" s="126"/>
      <c r="T128" s="127"/>
      <c r="U128" s="82">
        <f t="shared" si="26"/>
        <v>0</v>
      </c>
      <c r="V128" s="81">
        <f t="shared" si="27"/>
        <v>0</v>
      </c>
      <c r="W128" s="81">
        <f t="shared" si="28"/>
        <v>0</v>
      </c>
      <c r="X128" s="73"/>
    </row>
    <row r="129" spans="1:24" outlineLevel="1" x14ac:dyDescent="0.25">
      <c r="A129" s="145"/>
      <c r="B129" s="145"/>
      <c r="C129" s="145"/>
      <c r="D129" s="145"/>
      <c r="E129" s="145"/>
      <c r="F129" s="146"/>
      <c r="G129" s="148"/>
      <c r="H129" s="129"/>
      <c r="I129" s="82">
        <f t="shared" si="22"/>
        <v>0</v>
      </c>
      <c r="J129" s="126"/>
      <c r="K129" s="127"/>
      <c r="L129" s="82">
        <f t="shared" si="23"/>
        <v>0</v>
      </c>
      <c r="M129" s="126"/>
      <c r="N129" s="127"/>
      <c r="O129" s="82">
        <f t="shared" si="24"/>
        <v>0</v>
      </c>
      <c r="P129" s="126"/>
      <c r="Q129" s="127"/>
      <c r="R129" s="82">
        <f t="shared" si="25"/>
        <v>0</v>
      </c>
      <c r="S129" s="126"/>
      <c r="T129" s="127"/>
      <c r="U129" s="82">
        <f t="shared" si="26"/>
        <v>0</v>
      </c>
      <c r="V129" s="81">
        <f t="shared" si="27"/>
        <v>0</v>
      </c>
      <c r="W129" s="81">
        <f t="shared" si="28"/>
        <v>0</v>
      </c>
      <c r="X129" s="73"/>
    </row>
    <row r="130" spans="1:24" outlineLevel="1" x14ac:dyDescent="0.25">
      <c r="A130" s="145"/>
      <c r="B130" s="145"/>
      <c r="C130" s="145"/>
      <c r="D130" s="145"/>
      <c r="E130" s="145"/>
      <c r="F130" s="146"/>
      <c r="G130" s="148"/>
      <c r="H130" s="129"/>
      <c r="I130" s="82">
        <f t="shared" si="22"/>
        <v>0</v>
      </c>
      <c r="J130" s="126"/>
      <c r="K130" s="127"/>
      <c r="L130" s="82">
        <f t="shared" si="23"/>
        <v>0</v>
      </c>
      <c r="M130" s="126"/>
      <c r="N130" s="127"/>
      <c r="O130" s="82">
        <f t="shared" si="24"/>
        <v>0</v>
      </c>
      <c r="P130" s="126"/>
      <c r="Q130" s="127"/>
      <c r="R130" s="82">
        <f t="shared" si="25"/>
        <v>0</v>
      </c>
      <c r="S130" s="126"/>
      <c r="T130" s="127"/>
      <c r="U130" s="82">
        <f t="shared" si="26"/>
        <v>0</v>
      </c>
      <c r="V130" s="81">
        <f t="shared" si="27"/>
        <v>0</v>
      </c>
      <c r="W130" s="81">
        <f t="shared" si="28"/>
        <v>0</v>
      </c>
      <c r="X130" s="73"/>
    </row>
    <row r="131" spans="1:24" outlineLevel="1" x14ac:dyDescent="0.25">
      <c r="A131" s="145"/>
      <c r="B131" s="145"/>
      <c r="C131" s="145"/>
      <c r="D131" s="145"/>
      <c r="E131" s="145"/>
      <c r="F131" s="146"/>
      <c r="G131" s="148"/>
      <c r="H131" s="129"/>
      <c r="I131" s="82">
        <f t="shared" si="22"/>
        <v>0</v>
      </c>
      <c r="J131" s="126"/>
      <c r="K131" s="127"/>
      <c r="L131" s="82">
        <f t="shared" si="23"/>
        <v>0</v>
      </c>
      <c r="M131" s="126"/>
      <c r="N131" s="127"/>
      <c r="O131" s="82">
        <f t="shared" si="24"/>
        <v>0</v>
      </c>
      <c r="P131" s="126"/>
      <c r="Q131" s="127"/>
      <c r="R131" s="82">
        <f t="shared" si="25"/>
        <v>0</v>
      </c>
      <c r="S131" s="126"/>
      <c r="T131" s="127"/>
      <c r="U131" s="82">
        <f t="shared" si="26"/>
        <v>0</v>
      </c>
      <c r="V131" s="81">
        <f t="shared" si="27"/>
        <v>0</v>
      </c>
      <c r="W131" s="81">
        <f t="shared" si="28"/>
        <v>0</v>
      </c>
      <c r="X131" s="73"/>
    </row>
    <row r="132" spans="1:24" outlineLevel="1" x14ac:dyDescent="0.25">
      <c r="A132" s="145"/>
      <c r="B132" s="145"/>
      <c r="C132" s="145"/>
      <c r="D132" s="145"/>
      <c r="E132" s="145"/>
      <c r="F132" s="146"/>
      <c r="G132" s="148"/>
      <c r="H132" s="129"/>
      <c r="I132" s="82">
        <f t="shared" si="22"/>
        <v>0</v>
      </c>
      <c r="J132" s="126"/>
      <c r="K132" s="127"/>
      <c r="L132" s="82">
        <f t="shared" si="23"/>
        <v>0</v>
      </c>
      <c r="M132" s="126"/>
      <c r="N132" s="127"/>
      <c r="O132" s="82">
        <f t="shared" si="24"/>
        <v>0</v>
      </c>
      <c r="P132" s="126"/>
      <c r="Q132" s="127"/>
      <c r="R132" s="82">
        <f t="shared" si="25"/>
        <v>0</v>
      </c>
      <c r="S132" s="126"/>
      <c r="T132" s="127"/>
      <c r="U132" s="82">
        <f t="shared" si="26"/>
        <v>0</v>
      </c>
      <c r="V132" s="81">
        <f t="shared" si="27"/>
        <v>0</v>
      </c>
      <c r="W132" s="81">
        <f t="shared" si="28"/>
        <v>0</v>
      </c>
      <c r="X132" s="73"/>
    </row>
    <row r="133" spans="1:24" outlineLevel="1" x14ac:dyDescent="0.25">
      <c r="A133" s="145"/>
      <c r="B133" s="145"/>
      <c r="C133" s="145"/>
      <c r="D133" s="145"/>
      <c r="E133" s="145"/>
      <c r="F133" s="146"/>
      <c r="G133" s="148"/>
      <c r="H133" s="129"/>
      <c r="I133" s="82">
        <f t="shared" si="22"/>
        <v>0</v>
      </c>
      <c r="J133" s="126"/>
      <c r="K133" s="127"/>
      <c r="L133" s="82">
        <f t="shared" si="23"/>
        <v>0</v>
      </c>
      <c r="M133" s="126"/>
      <c r="N133" s="127"/>
      <c r="O133" s="82">
        <f t="shared" si="24"/>
        <v>0</v>
      </c>
      <c r="P133" s="126"/>
      <c r="Q133" s="127"/>
      <c r="R133" s="82">
        <f t="shared" si="25"/>
        <v>0</v>
      </c>
      <c r="S133" s="126"/>
      <c r="T133" s="127"/>
      <c r="U133" s="82">
        <f t="shared" si="26"/>
        <v>0</v>
      </c>
      <c r="V133" s="81">
        <f t="shared" si="27"/>
        <v>0</v>
      </c>
      <c r="W133" s="81">
        <f t="shared" si="28"/>
        <v>0</v>
      </c>
      <c r="X133" s="73"/>
    </row>
    <row r="134" spans="1:24" outlineLevel="1" x14ac:dyDescent="0.25">
      <c r="A134" s="145"/>
      <c r="B134" s="145"/>
      <c r="C134" s="145"/>
      <c r="D134" s="145"/>
      <c r="E134" s="145"/>
      <c r="F134" s="146"/>
      <c r="G134" s="148"/>
      <c r="H134" s="129"/>
      <c r="I134" s="82">
        <f t="shared" si="22"/>
        <v>0</v>
      </c>
      <c r="J134" s="126"/>
      <c r="K134" s="127"/>
      <c r="L134" s="82">
        <f t="shared" si="23"/>
        <v>0</v>
      </c>
      <c r="M134" s="126"/>
      <c r="N134" s="127"/>
      <c r="O134" s="82">
        <f t="shared" si="24"/>
        <v>0</v>
      </c>
      <c r="P134" s="126"/>
      <c r="Q134" s="127"/>
      <c r="R134" s="82">
        <f t="shared" si="25"/>
        <v>0</v>
      </c>
      <c r="S134" s="126"/>
      <c r="T134" s="127"/>
      <c r="U134" s="82">
        <f t="shared" si="26"/>
        <v>0</v>
      </c>
      <c r="V134" s="81">
        <f t="shared" si="27"/>
        <v>0</v>
      </c>
      <c r="W134" s="81">
        <f t="shared" si="28"/>
        <v>0</v>
      </c>
      <c r="X134" s="73"/>
    </row>
    <row r="135" spans="1:24" outlineLevel="1" x14ac:dyDescent="0.25">
      <c r="A135" s="145"/>
      <c r="B135" s="145"/>
      <c r="C135" s="145"/>
      <c r="D135" s="145"/>
      <c r="E135" s="145"/>
      <c r="F135" s="146"/>
      <c r="G135" s="148"/>
      <c r="H135" s="129"/>
      <c r="I135" s="82">
        <f t="shared" si="22"/>
        <v>0</v>
      </c>
      <c r="J135" s="126"/>
      <c r="K135" s="127"/>
      <c r="L135" s="82">
        <f t="shared" si="23"/>
        <v>0</v>
      </c>
      <c r="M135" s="126"/>
      <c r="N135" s="127"/>
      <c r="O135" s="82">
        <f t="shared" si="24"/>
        <v>0</v>
      </c>
      <c r="P135" s="126"/>
      <c r="Q135" s="127"/>
      <c r="R135" s="82">
        <f t="shared" si="25"/>
        <v>0</v>
      </c>
      <c r="S135" s="126"/>
      <c r="T135" s="127"/>
      <c r="U135" s="82">
        <f t="shared" si="26"/>
        <v>0</v>
      </c>
      <c r="V135" s="81">
        <f t="shared" si="27"/>
        <v>0</v>
      </c>
      <c r="W135" s="81">
        <f t="shared" si="28"/>
        <v>0</v>
      </c>
      <c r="X135" s="73"/>
    </row>
    <row r="136" spans="1:24" outlineLevel="1" x14ac:dyDescent="0.25">
      <c r="A136" s="145"/>
      <c r="B136" s="145"/>
      <c r="C136" s="145"/>
      <c r="D136" s="145"/>
      <c r="E136" s="145"/>
      <c r="F136" s="146"/>
      <c r="G136" s="148"/>
      <c r="H136" s="129"/>
      <c r="I136" s="82">
        <f t="shared" si="22"/>
        <v>0</v>
      </c>
      <c r="J136" s="126"/>
      <c r="K136" s="127"/>
      <c r="L136" s="82">
        <f t="shared" si="23"/>
        <v>0</v>
      </c>
      <c r="M136" s="126"/>
      <c r="N136" s="127"/>
      <c r="O136" s="82">
        <f t="shared" si="24"/>
        <v>0</v>
      </c>
      <c r="P136" s="126"/>
      <c r="Q136" s="127"/>
      <c r="R136" s="82">
        <f t="shared" si="25"/>
        <v>0</v>
      </c>
      <c r="S136" s="126"/>
      <c r="T136" s="127"/>
      <c r="U136" s="82">
        <f t="shared" si="26"/>
        <v>0</v>
      </c>
      <c r="V136" s="81">
        <f t="shared" si="27"/>
        <v>0</v>
      </c>
      <c r="W136" s="81">
        <f t="shared" si="28"/>
        <v>0</v>
      </c>
      <c r="X136" s="73"/>
    </row>
    <row r="137" spans="1:24" outlineLevel="1" x14ac:dyDescent="0.25">
      <c r="A137" s="145"/>
      <c r="B137" s="145"/>
      <c r="C137" s="145"/>
      <c r="D137" s="145"/>
      <c r="E137" s="145"/>
      <c r="F137" s="146"/>
      <c r="G137" s="148"/>
      <c r="H137" s="129"/>
      <c r="I137" s="82">
        <f t="shared" si="22"/>
        <v>0</v>
      </c>
      <c r="J137" s="126"/>
      <c r="K137" s="127"/>
      <c r="L137" s="82">
        <f t="shared" si="23"/>
        <v>0</v>
      </c>
      <c r="M137" s="126"/>
      <c r="N137" s="127"/>
      <c r="O137" s="82">
        <f t="shared" si="24"/>
        <v>0</v>
      </c>
      <c r="P137" s="126"/>
      <c r="Q137" s="127"/>
      <c r="R137" s="82">
        <f t="shared" si="25"/>
        <v>0</v>
      </c>
      <c r="S137" s="126"/>
      <c r="T137" s="127"/>
      <c r="U137" s="82">
        <f t="shared" si="26"/>
        <v>0</v>
      </c>
      <c r="V137" s="81">
        <f t="shared" si="27"/>
        <v>0</v>
      </c>
      <c r="W137" s="81">
        <f t="shared" si="28"/>
        <v>0</v>
      </c>
      <c r="X137" s="73"/>
    </row>
    <row r="138" spans="1:24" outlineLevel="1" x14ac:dyDescent="0.25">
      <c r="A138" s="145"/>
      <c r="B138" s="145"/>
      <c r="C138" s="145"/>
      <c r="D138" s="145"/>
      <c r="E138" s="145"/>
      <c r="F138" s="146"/>
      <c r="G138" s="148"/>
      <c r="H138" s="129"/>
      <c r="I138" s="82">
        <f t="shared" si="22"/>
        <v>0</v>
      </c>
      <c r="J138" s="126"/>
      <c r="K138" s="127"/>
      <c r="L138" s="82">
        <f t="shared" si="23"/>
        <v>0</v>
      </c>
      <c r="M138" s="126"/>
      <c r="N138" s="127"/>
      <c r="O138" s="82">
        <f t="shared" si="24"/>
        <v>0</v>
      </c>
      <c r="P138" s="126"/>
      <c r="Q138" s="127"/>
      <c r="R138" s="82">
        <f t="shared" si="25"/>
        <v>0</v>
      </c>
      <c r="S138" s="126"/>
      <c r="T138" s="127"/>
      <c r="U138" s="82">
        <f t="shared" si="26"/>
        <v>0</v>
      </c>
      <c r="V138" s="81">
        <f t="shared" si="27"/>
        <v>0</v>
      </c>
      <c r="W138" s="81">
        <f t="shared" si="28"/>
        <v>0</v>
      </c>
      <c r="X138" s="73"/>
    </row>
    <row r="139" spans="1:24" outlineLevel="1" x14ac:dyDescent="0.25">
      <c r="A139" s="145"/>
      <c r="B139" s="145"/>
      <c r="C139" s="145"/>
      <c r="D139" s="145"/>
      <c r="E139" s="145"/>
      <c r="F139" s="146"/>
      <c r="G139" s="148"/>
      <c r="H139" s="129"/>
      <c r="I139" s="82">
        <f t="shared" si="22"/>
        <v>0</v>
      </c>
      <c r="J139" s="126"/>
      <c r="K139" s="127"/>
      <c r="L139" s="82">
        <f t="shared" si="23"/>
        <v>0</v>
      </c>
      <c r="M139" s="126"/>
      <c r="N139" s="127"/>
      <c r="O139" s="82">
        <f t="shared" si="24"/>
        <v>0</v>
      </c>
      <c r="P139" s="126"/>
      <c r="Q139" s="127"/>
      <c r="R139" s="82">
        <f t="shared" si="25"/>
        <v>0</v>
      </c>
      <c r="S139" s="126"/>
      <c r="T139" s="127"/>
      <c r="U139" s="82">
        <f t="shared" si="26"/>
        <v>0</v>
      </c>
      <c r="V139" s="81">
        <f t="shared" si="27"/>
        <v>0</v>
      </c>
      <c r="W139" s="81">
        <f t="shared" si="28"/>
        <v>0</v>
      </c>
      <c r="X139" s="73"/>
    </row>
    <row r="140" spans="1:24" outlineLevel="1" x14ac:dyDescent="0.25">
      <c r="A140" s="145"/>
      <c r="B140" s="145"/>
      <c r="C140" s="145"/>
      <c r="D140" s="145"/>
      <c r="E140" s="145"/>
      <c r="F140" s="146"/>
      <c r="G140" s="148"/>
      <c r="H140" s="129"/>
      <c r="I140" s="82">
        <f t="shared" si="22"/>
        <v>0</v>
      </c>
      <c r="J140" s="126"/>
      <c r="K140" s="127"/>
      <c r="L140" s="82">
        <f t="shared" si="23"/>
        <v>0</v>
      </c>
      <c r="M140" s="126"/>
      <c r="N140" s="127"/>
      <c r="O140" s="82">
        <f t="shared" si="24"/>
        <v>0</v>
      </c>
      <c r="P140" s="126"/>
      <c r="Q140" s="127"/>
      <c r="R140" s="82">
        <f t="shared" si="25"/>
        <v>0</v>
      </c>
      <c r="S140" s="126"/>
      <c r="T140" s="127"/>
      <c r="U140" s="82">
        <f t="shared" si="26"/>
        <v>0</v>
      </c>
      <c r="V140" s="81">
        <f t="shared" si="27"/>
        <v>0</v>
      </c>
      <c r="W140" s="81">
        <f t="shared" si="28"/>
        <v>0</v>
      </c>
      <c r="X140" s="73"/>
    </row>
    <row r="141" spans="1:24" outlineLevel="1" x14ac:dyDescent="0.25">
      <c r="A141" s="145"/>
      <c r="B141" s="145"/>
      <c r="C141" s="145"/>
      <c r="D141" s="145"/>
      <c r="E141" s="145"/>
      <c r="F141" s="146"/>
      <c r="G141" s="148"/>
      <c r="H141" s="129"/>
      <c r="I141" s="82">
        <f t="shared" si="22"/>
        <v>0</v>
      </c>
      <c r="J141" s="126"/>
      <c r="K141" s="127"/>
      <c r="L141" s="82">
        <f t="shared" si="23"/>
        <v>0</v>
      </c>
      <c r="M141" s="126"/>
      <c r="N141" s="127"/>
      <c r="O141" s="82">
        <f t="shared" si="24"/>
        <v>0</v>
      </c>
      <c r="P141" s="126"/>
      <c r="Q141" s="127"/>
      <c r="R141" s="82">
        <f t="shared" si="25"/>
        <v>0</v>
      </c>
      <c r="S141" s="126"/>
      <c r="T141" s="127"/>
      <c r="U141" s="82">
        <f t="shared" si="26"/>
        <v>0</v>
      </c>
      <c r="V141" s="81">
        <f t="shared" si="27"/>
        <v>0</v>
      </c>
      <c r="W141" s="81">
        <f t="shared" si="28"/>
        <v>0</v>
      </c>
      <c r="X141" s="73"/>
    </row>
    <row r="142" spans="1:24" outlineLevel="1" x14ac:dyDescent="0.25">
      <c r="A142" s="145"/>
      <c r="B142" s="145"/>
      <c r="C142" s="145"/>
      <c r="D142" s="145"/>
      <c r="E142" s="145"/>
      <c r="F142" s="146"/>
      <c r="G142" s="148"/>
      <c r="H142" s="129"/>
      <c r="I142" s="82">
        <f t="shared" si="22"/>
        <v>0</v>
      </c>
      <c r="J142" s="126"/>
      <c r="K142" s="127"/>
      <c r="L142" s="82">
        <f t="shared" si="23"/>
        <v>0</v>
      </c>
      <c r="M142" s="126"/>
      <c r="N142" s="127"/>
      <c r="O142" s="82">
        <f t="shared" si="24"/>
        <v>0</v>
      </c>
      <c r="P142" s="126"/>
      <c r="Q142" s="127"/>
      <c r="R142" s="82">
        <f t="shared" si="25"/>
        <v>0</v>
      </c>
      <c r="S142" s="126"/>
      <c r="T142" s="127"/>
      <c r="U142" s="82">
        <f t="shared" si="26"/>
        <v>0</v>
      </c>
      <c r="V142" s="81">
        <f t="shared" si="27"/>
        <v>0</v>
      </c>
      <c r="W142" s="81">
        <f t="shared" si="28"/>
        <v>0</v>
      </c>
      <c r="X142" s="73"/>
    </row>
    <row r="143" spans="1:24" outlineLevel="1" x14ac:dyDescent="0.25">
      <c r="A143" s="145"/>
      <c r="B143" s="145"/>
      <c r="C143" s="145"/>
      <c r="D143" s="145"/>
      <c r="E143" s="145"/>
      <c r="F143" s="146"/>
      <c r="G143" s="148"/>
      <c r="H143" s="129"/>
      <c r="I143" s="82">
        <f t="shared" ref="I143:I174" si="29">G143+H143</f>
        <v>0</v>
      </c>
      <c r="J143" s="126"/>
      <c r="K143" s="127"/>
      <c r="L143" s="82">
        <f t="shared" ref="L143:L174" si="30">J143+K143</f>
        <v>0</v>
      </c>
      <c r="M143" s="126"/>
      <c r="N143" s="127"/>
      <c r="O143" s="82">
        <f t="shared" ref="O143:O174" si="31">M143+N143</f>
        <v>0</v>
      </c>
      <c r="P143" s="126"/>
      <c r="Q143" s="127"/>
      <c r="R143" s="82">
        <f t="shared" ref="R143:R174" si="32">P143+Q143</f>
        <v>0</v>
      </c>
      <c r="S143" s="126"/>
      <c r="T143" s="127"/>
      <c r="U143" s="82">
        <f t="shared" ref="U143:U174" si="33">S143+T143</f>
        <v>0</v>
      </c>
      <c r="V143" s="81">
        <f t="shared" ref="V143:V174" si="34">I143+L143+O143+R143+U143</f>
        <v>0</v>
      </c>
      <c r="W143" s="81">
        <f t="shared" ref="W143:W174" si="35">F143-V143</f>
        <v>0</v>
      </c>
      <c r="X143" s="73"/>
    </row>
    <row r="144" spans="1:24" outlineLevel="1" x14ac:dyDescent="0.25">
      <c r="A144" s="145"/>
      <c r="B144" s="145"/>
      <c r="C144" s="145"/>
      <c r="D144" s="145"/>
      <c r="E144" s="145"/>
      <c r="F144" s="146"/>
      <c r="G144" s="148"/>
      <c r="H144" s="129"/>
      <c r="I144" s="82">
        <f t="shared" si="29"/>
        <v>0</v>
      </c>
      <c r="J144" s="126"/>
      <c r="K144" s="127"/>
      <c r="L144" s="82">
        <f t="shared" si="30"/>
        <v>0</v>
      </c>
      <c r="M144" s="126"/>
      <c r="N144" s="127"/>
      <c r="O144" s="82">
        <f t="shared" si="31"/>
        <v>0</v>
      </c>
      <c r="P144" s="126"/>
      <c r="Q144" s="127"/>
      <c r="R144" s="82">
        <f t="shared" si="32"/>
        <v>0</v>
      </c>
      <c r="S144" s="126"/>
      <c r="T144" s="127"/>
      <c r="U144" s="82">
        <f t="shared" si="33"/>
        <v>0</v>
      </c>
      <c r="V144" s="81">
        <f t="shared" si="34"/>
        <v>0</v>
      </c>
      <c r="W144" s="81">
        <f t="shared" si="35"/>
        <v>0</v>
      </c>
      <c r="X144" s="73"/>
    </row>
    <row r="145" spans="1:24" outlineLevel="1" x14ac:dyDescent="0.25">
      <c r="A145" s="145"/>
      <c r="B145" s="145"/>
      <c r="C145" s="145"/>
      <c r="D145" s="145"/>
      <c r="E145" s="145"/>
      <c r="F145" s="146"/>
      <c r="G145" s="148"/>
      <c r="H145" s="129"/>
      <c r="I145" s="82">
        <f t="shared" si="29"/>
        <v>0</v>
      </c>
      <c r="J145" s="126"/>
      <c r="K145" s="127"/>
      <c r="L145" s="82">
        <f t="shared" si="30"/>
        <v>0</v>
      </c>
      <c r="M145" s="126"/>
      <c r="N145" s="127"/>
      <c r="O145" s="82">
        <f t="shared" si="31"/>
        <v>0</v>
      </c>
      <c r="P145" s="126"/>
      <c r="Q145" s="127"/>
      <c r="R145" s="82">
        <f t="shared" si="32"/>
        <v>0</v>
      </c>
      <c r="S145" s="126"/>
      <c r="T145" s="127"/>
      <c r="U145" s="82">
        <f t="shared" si="33"/>
        <v>0</v>
      </c>
      <c r="V145" s="81">
        <f t="shared" si="34"/>
        <v>0</v>
      </c>
      <c r="W145" s="81">
        <f t="shared" si="35"/>
        <v>0</v>
      </c>
      <c r="X145" s="73"/>
    </row>
    <row r="146" spans="1:24" outlineLevel="1" x14ac:dyDescent="0.25">
      <c r="A146" s="145"/>
      <c r="B146" s="145"/>
      <c r="C146" s="145"/>
      <c r="D146" s="145"/>
      <c r="E146" s="145"/>
      <c r="F146" s="146"/>
      <c r="G146" s="148"/>
      <c r="H146" s="129"/>
      <c r="I146" s="82">
        <f t="shared" si="29"/>
        <v>0</v>
      </c>
      <c r="J146" s="126"/>
      <c r="K146" s="127"/>
      <c r="L146" s="82">
        <f t="shared" si="30"/>
        <v>0</v>
      </c>
      <c r="M146" s="126"/>
      <c r="N146" s="127"/>
      <c r="O146" s="82">
        <f t="shared" si="31"/>
        <v>0</v>
      </c>
      <c r="P146" s="126"/>
      <c r="Q146" s="127"/>
      <c r="R146" s="82">
        <f t="shared" si="32"/>
        <v>0</v>
      </c>
      <c r="S146" s="126"/>
      <c r="T146" s="127"/>
      <c r="U146" s="82">
        <f t="shared" si="33"/>
        <v>0</v>
      </c>
      <c r="V146" s="81">
        <f t="shared" si="34"/>
        <v>0</v>
      </c>
      <c r="W146" s="81">
        <f t="shared" si="35"/>
        <v>0</v>
      </c>
      <c r="X146" s="73"/>
    </row>
    <row r="147" spans="1:24" x14ac:dyDescent="0.25">
      <c r="A147" s="66"/>
      <c r="B147" s="67"/>
      <c r="C147" s="67"/>
      <c r="D147" s="67"/>
      <c r="E147" s="83"/>
      <c r="F147" s="117">
        <f t="shared" ref="F147:W147" si="36">SUM(F15:F146)</f>
        <v>0</v>
      </c>
      <c r="G147" s="118">
        <f t="shared" si="36"/>
        <v>0</v>
      </c>
      <c r="H147" s="119">
        <f t="shared" si="36"/>
        <v>0</v>
      </c>
      <c r="I147" s="117">
        <f t="shared" si="36"/>
        <v>0</v>
      </c>
      <c r="J147" s="120">
        <f t="shared" si="36"/>
        <v>0</v>
      </c>
      <c r="K147" s="119">
        <f t="shared" si="36"/>
        <v>0</v>
      </c>
      <c r="L147" s="117">
        <f t="shared" si="36"/>
        <v>0</v>
      </c>
      <c r="M147" s="120">
        <f t="shared" si="36"/>
        <v>0</v>
      </c>
      <c r="N147" s="119">
        <f t="shared" si="36"/>
        <v>0</v>
      </c>
      <c r="O147" s="117">
        <f t="shared" si="36"/>
        <v>0</v>
      </c>
      <c r="P147" s="119">
        <f t="shared" si="36"/>
        <v>0</v>
      </c>
      <c r="Q147" s="120">
        <f t="shared" si="36"/>
        <v>0</v>
      </c>
      <c r="R147" s="117">
        <f t="shared" si="36"/>
        <v>0</v>
      </c>
      <c r="S147" s="119">
        <f t="shared" si="36"/>
        <v>0</v>
      </c>
      <c r="T147" s="120">
        <f t="shared" si="36"/>
        <v>0</v>
      </c>
      <c r="U147" s="117">
        <f t="shared" si="36"/>
        <v>0</v>
      </c>
      <c r="V147" s="117">
        <f t="shared" si="36"/>
        <v>0</v>
      </c>
      <c r="W147" s="84">
        <f t="shared" si="36"/>
        <v>0</v>
      </c>
      <c r="X147" s="74"/>
    </row>
    <row r="148" spans="1:24" x14ac:dyDescent="0.25">
      <c r="A148" s="65"/>
      <c r="B148" s="65"/>
      <c r="C148" s="65"/>
      <c r="D148" s="65"/>
      <c r="E148" s="131"/>
      <c r="F148" s="131"/>
      <c r="G148" s="132"/>
      <c r="H148" s="132"/>
      <c r="I148" s="132"/>
      <c r="J148" s="132"/>
      <c r="K148" s="132"/>
      <c r="L148" s="132"/>
      <c r="M148" s="132"/>
      <c r="N148" s="132"/>
      <c r="O148" s="132"/>
      <c r="P148" s="132"/>
      <c r="Q148" s="132"/>
      <c r="R148" s="132"/>
      <c r="S148" s="132"/>
      <c r="T148" s="132"/>
      <c r="U148" s="132"/>
      <c r="V148" s="133"/>
      <c r="W148" s="133"/>
      <c r="X148" s="131"/>
    </row>
    <row r="149" spans="1:24" x14ac:dyDescent="0.25">
      <c r="A149" s="65"/>
      <c r="B149" s="65"/>
      <c r="C149" s="65"/>
      <c r="D149" s="65"/>
      <c r="E149" s="131"/>
      <c r="F149" s="131"/>
      <c r="G149" s="133"/>
      <c r="H149" s="133"/>
      <c r="I149" s="133"/>
      <c r="J149" s="133"/>
      <c r="K149" s="133"/>
      <c r="L149" s="133"/>
      <c r="M149" s="133"/>
      <c r="N149" s="133"/>
      <c r="O149" s="133"/>
      <c r="P149" s="133"/>
      <c r="Q149" s="133"/>
      <c r="R149" s="133"/>
      <c r="S149" s="133"/>
      <c r="T149" s="133"/>
      <c r="U149" s="133"/>
      <c r="V149" s="133"/>
      <c r="W149" s="133"/>
      <c r="X149" s="131"/>
    </row>
    <row r="150" spans="1:24" s="136" customFormat="1" x14ac:dyDescent="0.25">
      <c r="A150" s="134"/>
      <c r="B150" s="134"/>
      <c r="C150" s="134"/>
      <c r="D150" s="134"/>
      <c r="E150" s="114" t="s">
        <v>29</v>
      </c>
      <c r="F150" s="3">
        <f t="shared" ref="F150:U150" si="37">SUMIFS(F$15:F$146,$C$15:$C$146,"Cash",$B$15:$B$146,"Salaries &amp; Benefits")</f>
        <v>0</v>
      </c>
      <c r="G150" s="3">
        <f t="shared" si="37"/>
        <v>0</v>
      </c>
      <c r="H150" s="3">
        <f t="shared" si="37"/>
        <v>0</v>
      </c>
      <c r="I150" s="3">
        <f t="shared" si="37"/>
        <v>0</v>
      </c>
      <c r="J150" s="3">
        <f t="shared" si="37"/>
        <v>0</v>
      </c>
      <c r="K150" s="3">
        <f t="shared" si="37"/>
        <v>0</v>
      </c>
      <c r="L150" s="3">
        <f t="shared" si="37"/>
        <v>0</v>
      </c>
      <c r="M150" s="3">
        <f t="shared" si="37"/>
        <v>0</v>
      </c>
      <c r="N150" s="3">
        <f t="shared" si="37"/>
        <v>0</v>
      </c>
      <c r="O150" s="3">
        <f t="shared" si="37"/>
        <v>0</v>
      </c>
      <c r="P150" s="3">
        <f t="shared" si="37"/>
        <v>0</v>
      </c>
      <c r="Q150" s="3">
        <f t="shared" si="37"/>
        <v>0</v>
      </c>
      <c r="R150" s="3">
        <f t="shared" si="37"/>
        <v>0</v>
      </c>
      <c r="S150" s="3">
        <f t="shared" si="37"/>
        <v>0</v>
      </c>
      <c r="T150" s="3">
        <f t="shared" si="37"/>
        <v>0</v>
      </c>
      <c r="U150" s="3">
        <f t="shared" si="37"/>
        <v>0</v>
      </c>
      <c r="V150" s="135"/>
      <c r="W150" s="135"/>
      <c r="X150" s="131"/>
    </row>
    <row r="151" spans="1:24" s="136" customFormat="1" x14ac:dyDescent="0.25">
      <c r="A151" s="137"/>
      <c r="B151" s="137"/>
      <c r="C151" s="137"/>
      <c r="D151" s="137"/>
      <c r="E151" s="114" t="s">
        <v>30</v>
      </c>
      <c r="F151" s="3">
        <f t="shared" ref="F151:U151" si="38">SUMIFS(F$15:F$146,$C$15:$C$146,"Cash",$B$15:$B$146,"Travel")</f>
        <v>0</v>
      </c>
      <c r="G151" s="3">
        <f t="shared" si="38"/>
        <v>0</v>
      </c>
      <c r="H151" s="3">
        <f t="shared" si="38"/>
        <v>0</v>
      </c>
      <c r="I151" s="3">
        <f t="shared" si="38"/>
        <v>0</v>
      </c>
      <c r="J151" s="3">
        <f t="shared" si="38"/>
        <v>0</v>
      </c>
      <c r="K151" s="3">
        <f t="shared" si="38"/>
        <v>0</v>
      </c>
      <c r="L151" s="3">
        <f t="shared" si="38"/>
        <v>0</v>
      </c>
      <c r="M151" s="3">
        <f t="shared" si="38"/>
        <v>0</v>
      </c>
      <c r="N151" s="3">
        <f t="shared" si="38"/>
        <v>0</v>
      </c>
      <c r="O151" s="3">
        <f t="shared" si="38"/>
        <v>0</v>
      </c>
      <c r="P151" s="3">
        <f t="shared" si="38"/>
        <v>0</v>
      </c>
      <c r="Q151" s="3">
        <f t="shared" si="38"/>
        <v>0</v>
      </c>
      <c r="R151" s="3">
        <f t="shared" si="38"/>
        <v>0</v>
      </c>
      <c r="S151" s="3">
        <f t="shared" si="38"/>
        <v>0</v>
      </c>
      <c r="T151" s="3">
        <f t="shared" si="38"/>
        <v>0</v>
      </c>
      <c r="U151" s="3">
        <f t="shared" si="38"/>
        <v>0</v>
      </c>
      <c r="V151" s="135"/>
      <c r="W151" s="135"/>
      <c r="X151" s="131"/>
    </row>
    <row r="152" spans="1:24" s="136" customFormat="1" x14ac:dyDescent="0.25">
      <c r="A152" s="137"/>
      <c r="B152" s="137"/>
      <c r="C152" s="137"/>
      <c r="D152" s="137"/>
      <c r="E152" s="114" t="s">
        <v>31</v>
      </c>
      <c r="F152" s="3">
        <f t="shared" ref="F152:U152" si="39">SUMIFS(F$15:F$146,$C$15:$C$146,"Cash",$B$15:$B$146,"Operating Expense")</f>
        <v>0</v>
      </c>
      <c r="G152" s="3">
        <f t="shared" si="39"/>
        <v>0</v>
      </c>
      <c r="H152" s="3">
        <f t="shared" si="39"/>
        <v>0</v>
      </c>
      <c r="I152" s="3">
        <f t="shared" si="39"/>
        <v>0</v>
      </c>
      <c r="J152" s="3">
        <f t="shared" si="39"/>
        <v>0</v>
      </c>
      <c r="K152" s="3">
        <f t="shared" si="39"/>
        <v>0</v>
      </c>
      <c r="L152" s="3">
        <f t="shared" si="39"/>
        <v>0</v>
      </c>
      <c r="M152" s="3">
        <f t="shared" si="39"/>
        <v>0</v>
      </c>
      <c r="N152" s="3">
        <f t="shared" si="39"/>
        <v>0</v>
      </c>
      <c r="O152" s="3">
        <f t="shared" si="39"/>
        <v>0</v>
      </c>
      <c r="P152" s="3">
        <f t="shared" si="39"/>
        <v>0</v>
      </c>
      <c r="Q152" s="3">
        <f t="shared" si="39"/>
        <v>0</v>
      </c>
      <c r="R152" s="3">
        <f t="shared" si="39"/>
        <v>0</v>
      </c>
      <c r="S152" s="3">
        <f t="shared" si="39"/>
        <v>0</v>
      </c>
      <c r="T152" s="3">
        <f t="shared" si="39"/>
        <v>0</v>
      </c>
      <c r="U152" s="3">
        <f t="shared" si="39"/>
        <v>0</v>
      </c>
      <c r="V152" s="135"/>
      <c r="W152" s="135"/>
      <c r="X152" s="131"/>
    </row>
    <row r="153" spans="1:24" s="136" customFormat="1" x14ac:dyDescent="0.25">
      <c r="A153" s="137"/>
      <c r="B153" s="137"/>
      <c r="C153" s="137"/>
      <c r="D153" s="137"/>
      <c r="E153" s="114" t="s">
        <v>32</v>
      </c>
      <c r="F153" s="3">
        <f t="shared" ref="F153:U153" si="40">SUMIFS(F$15:F$146,$C$15:$C$146,"Cash",$B$15:$B$146,"Capital")</f>
        <v>0</v>
      </c>
      <c r="G153" s="3">
        <f t="shared" si="40"/>
        <v>0</v>
      </c>
      <c r="H153" s="3">
        <f t="shared" si="40"/>
        <v>0</v>
      </c>
      <c r="I153" s="3">
        <f t="shared" si="40"/>
        <v>0</v>
      </c>
      <c r="J153" s="3">
        <f t="shared" si="40"/>
        <v>0</v>
      </c>
      <c r="K153" s="3">
        <f t="shared" si="40"/>
        <v>0</v>
      </c>
      <c r="L153" s="3">
        <f t="shared" si="40"/>
        <v>0</v>
      </c>
      <c r="M153" s="3">
        <f t="shared" si="40"/>
        <v>0</v>
      </c>
      <c r="N153" s="3">
        <f t="shared" si="40"/>
        <v>0</v>
      </c>
      <c r="O153" s="3">
        <f t="shared" si="40"/>
        <v>0</v>
      </c>
      <c r="P153" s="3">
        <f t="shared" si="40"/>
        <v>0</v>
      </c>
      <c r="Q153" s="3">
        <f t="shared" si="40"/>
        <v>0</v>
      </c>
      <c r="R153" s="3">
        <f t="shared" si="40"/>
        <v>0</v>
      </c>
      <c r="S153" s="3">
        <f t="shared" si="40"/>
        <v>0</v>
      </c>
      <c r="T153" s="3">
        <f t="shared" si="40"/>
        <v>0</v>
      </c>
      <c r="U153" s="3">
        <f t="shared" si="40"/>
        <v>0</v>
      </c>
      <c r="V153" s="135"/>
      <c r="W153" s="135"/>
      <c r="X153" s="131"/>
    </row>
    <row r="154" spans="1:24" s="136" customFormat="1" ht="16.5" thickBot="1" x14ac:dyDescent="0.3">
      <c r="A154" s="137"/>
      <c r="B154" s="137"/>
      <c r="C154" s="137"/>
      <c r="D154" s="137"/>
      <c r="E154" s="115" t="s">
        <v>33</v>
      </c>
      <c r="F154" s="58">
        <f t="shared" ref="F154:U154" si="41">SUM(F150:F153)</f>
        <v>0</v>
      </c>
      <c r="G154" s="58">
        <f t="shared" si="41"/>
        <v>0</v>
      </c>
      <c r="H154" s="58">
        <f t="shared" si="41"/>
        <v>0</v>
      </c>
      <c r="I154" s="58">
        <f t="shared" si="41"/>
        <v>0</v>
      </c>
      <c r="J154" s="58">
        <f t="shared" si="41"/>
        <v>0</v>
      </c>
      <c r="K154" s="58">
        <f t="shared" si="41"/>
        <v>0</v>
      </c>
      <c r="L154" s="58">
        <f t="shared" si="41"/>
        <v>0</v>
      </c>
      <c r="M154" s="58">
        <f t="shared" si="41"/>
        <v>0</v>
      </c>
      <c r="N154" s="58">
        <f t="shared" si="41"/>
        <v>0</v>
      </c>
      <c r="O154" s="58">
        <f t="shared" si="41"/>
        <v>0</v>
      </c>
      <c r="P154" s="58">
        <f t="shared" si="41"/>
        <v>0</v>
      </c>
      <c r="Q154" s="58">
        <f t="shared" si="41"/>
        <v>0</v>
      </c>
      <c r="R154" s="58">
        <f t="shared" si="41"/>
        <v>0</v>
      </c>
      <c r="S154" s="58">
        <f t="shared" si="41"/>
        <v>0</v>
      </c>
      <c r="T154" s="58">
        <f t="shared" si="41"/>
        <v>0</v>
      </c>
      <c r="U154" s="58">
        <f t="shared" si="41"/>
        <v>0</v>
      </c>
      <c r="V154" s="138"/>
      <c r="W154" s="138"/>
      <c r="X154" s="131"/>
    </row>
    <row r="155" spans="1:24" s="136" customFormat="1" ht="15.75" thickTop="1" x14ac:dyDescent="0.25">
      <c r="A155" s="137"/>
      <c r="B155" s="137"/>
      <c r="C155" s="137"/>
      <c r="D155" s="137"/>
      <c r="E155" s="114"/>
      <c r="F155" s="57"/>
      <c r="G155" s="57"/>
      <c r="H155" s="57"/>
      <c r="I155" s="57"/>
      <c r="J155" s="57"/>
      <c r="K155" s="57"/>
      <c r="L155" s="57"/>
      <c r="M155" s="57"/>
      <c r="N155" s="57"/>
      <c r="O155" s="57"/>
      <c r="P155" s="57"/>
      <c r="Q155" s="57"/>
      <c r="R155" s="57"/>
      <c r="S155" s="57"/>
      <c r="T155" s="57"/>
      <c r="U155" s="57"/>
      <c r="V155" s="133"/>
      <c r="W155" s="133"/>
      <c r="X155" s="131"/>
    </row>
    <row r="156" spans="1:24" s="136" customFormat="1" x14ac:dyDescent="0.25">
      <c r="A156" s="134"/>
      <c r="B156" s="134"/>
      <c r="C156" s="134"/>
      <c r="D156" s="134"/>
      <c r="E156" s="114" t="s">
        <v>34</v>
      </c>
      <c r="F156" s="3">
        <f t="shared" ref="F156:U156" si="42">SUMIFS(F$15:F$146,$C$15:$C$146,"In-kind",$B$15:$B$146,"Salaries &amp; Benefits")</f>
        <v>0</v>
      </c>
      <c r="G156" s="3">
        <f t="shared" si="42"/>
        <v>0</v>
      </c>
      <c r="H156" s="3">
        <f t="shared" si="42"/>
        <v>0</v>
      </c>
      <c r="I156" s="3">
        <f t="shared" si="42"/>
        <v>0</v>
      </c>
      <c r="J156" s="3">
        <f t="shared" si="42"/>
        <v>0</v>
      </c>
      <c r="K156" s="3">
        <f t="shared" si="42"/>
        <v>0</v>
      </c>
      <c r="L156" s="3">
        <f t="shared" si="42"/>
        <v>0</v>
      </c>
      <c r="M156" s="3">
        <f t="shared" si="42"/>
        <v>0</v>
      </c>
      <c r="N156" s="3">
        <f t="shared" si="42"/>
        <v>0</v>
      </c>
      <c r="O156" s="3">
        <f t="shared" si="42"/>
        <v>0</v>
      </c>
      <c r="P156" s="3">
        <f t="shared" si="42"/>
        <v>0</v>
      </c>
      <c r="Q156" s="3">
        <f t="shared" si="42"/>
        <v>0</v>
      </c>
      <c r="R156" s="3">
        <f t="shared" si="42"/>
        <v>0</v>
      </c>
      <c r="S156" s="3">
        <f t="shared" si="42"/>
        <v>0</v>
      </c>
      <c r="T156" s="3">
        <f t="shared" si="42"/>
        <v>0</v>
      </c>
      <c r="U156" s="3">
        <f t="shared" si="42"/>
        <v>0</v>
      </c>
      <c r="V156" s="135"/>
      <c r="W156" s="135"/>
      <c r="X156" s="131"/>
    </row>
    <row r="157" spans="1:24" s="136" customFormat="1" x14ac:dyDescent="0.25">
      <c r="A157" s="137"/>
      <c r="B157" s="137"/>
      <c r="C157" s="137"/>
      <c r="D157" s="137"/>
      <c r="E157" s="114" t="s">
        <v>35</v>
      </c>
      <c r="F157" s="3">
        <f t="shared" ref="F157:U157" si="43">SUMIFS(F$15:F$146,$C$15:$C$146,"In-kind",$B$15:$B$146,"Travel")</f>
        <v>0</v>
      </c>
      <c r="G157" s="3">
        <f t="shared" si="43"/>
        <v>0</v>
      </c>
      <c r="H157" s="3">
        <f t="shared" si="43"/>
        <v>0</v>
      </c>
      <c r="I157" s="3">
        <f t="shared" si="43"/>
        <v>0</v>
      </c>
      <c r="J157" s="3">
        <f t="shared" si="43"/>
        <v>0</v>
      </c>
      <c r="K157" s="3">
        <f t="shared" si="43"/>
        <v>0</v>
      </c>
      <c r="L157" s="3">
        <f t="shared" si="43"/>
        <v>0</v>
      </c>
      <c r="M157" s="3">
        <f t="shared" si="43"/>
        <v>0</v>
      </c>
      <c r="N157" s="3">
        <f t="shared" si="43"/>
        <v>0</v>
      </c>
      <c r="O157" s="3">
        <f t="shared" si="43"/>
        <v>0</v>
      </c>
      <c r="P157" s="3">
        <f t="shared" si="43"/>
        <v>0</v>
      </c>
      <c r="Q157" s="3">
        <f t="shared" si="43"/>
        <v>0</v>
      </c>
      <c r="R157" s="3">
        <f t="shared" si="43"/>
        <v>0</v>
      </c>
      <c r="S157" s="3">
        <f t="shared" si="43"/>
        <v>0</v>
      </c>
      <c r="T157" s="3">
        <f t="shared" si="43"/>
        <v>0</v>
      </c>
      <c r="U157" s="3">
        <f t="shared" si="43"/>
        <v>0</v>
      </c>
      <c r="V157" s="135"/>
      <c r="W157" s="135"/>
      <c r="X157" s="131"/>
    </row>
    <row r="158" spans="1:24" s="136" customFormat="1" x14ac:dyDescent="0.25">
      <c r="A158" s="137"/>
      <c r="B158" s="137"/>
      <c r="C158" s="137"/>
      <c r="D158" s="137"/>
      <c r="E158" s="114" t="s">
        <v>36</v>
      </c>
      <c r="F158" s="3">
        <f t="shared" ref="F158:U158" si="44">SUMIFS(F$15:F$146,$C$15:$C$146,"In-kind",$B$15:$B$146,"Operating Expense")</f>
        <v>0</v>
      </c>
      <c r="G158" s="3">
        <f t="shared" si="44"/>
        <v>0</v>
      </c>
      <c r="H158" s="3">
        <f t="shared" si="44"/>
        <v>0</v>
      </c>
      <c r="I158" s="3">
        <f t="shared" si="44"/>
        <v>0</v>
      </c>
      <c r="J158" s="3">
        <f t="shared" si="44"/>
        <v>0</v>
      </c>
      <c r="K158" s="3">
        <f t="shared" si="44"/>
        <v>0</v>
      </c>
      <c r="L158" s="3">
        <f t="shared" si="44"/>
        <v>0</v>
      </c>
      <c r="M158" s="3">
        <f t="shared" si="44"/>
        <v>0</v>
      </c>
      <c r="N158" s="3">
        <f t="shared" si="44"/>
        <v>0</v>
      </c>
      <c r="O158" s="3">
        <f t="shared" si="44"/>
        <v>0</v>
      </c>
      <c r="P158" s="3">
        <f t="shared" si="44"/>
        <v>0</v>
      </c>
      <c r="Q158" s="3">
        <f t="shared" si="44"/>
        <v>0</v>
      </c>
      <c r="R158" s="3">
        <f t="shared" si="44"/>
        <v>0</v>
      </c>
      <c r="S158" s="3">
        <f t="shared" si="44"/>
        <v>0</v>
      </c>
      <c r="T158" s="3">
        <f t="shared" si="44"/>
        <v>0</v>
      </c>
      <c r="U158" s="3">
        <f t="shared" si="44"/>
        <v>0</v>
      </c>
      <c r="V158" s="135"/>
      <c r="W158" s="135"/>
      <c r="X158" s="131"/>
    </row>
    <row r="159" spans="1:24" s="136" customFormat="1" x14ac:dyDescent="0.25">
      <c r="A159" s="137"/>
      <c r="B159" s="137"/>
      <c r="C159" s="137"/>
      <c r="D159" s="137"/>
      <c r="E159" s="114" t="s">
        <v>37</v>
      </c>
      <c r="F159" s="3">
        <f t="shared" ref="F159:U159" si="45">SUMIFS(F$15:F$146,$C$15:$C$146,"In-kind",$B$15:$B$146,"Capital")</f>
        <v>0</v>
      </c>
      <c r="G159" s="3">
        <f t="shared" si="45"/>
        <v>0</v>
      </c>
      <c r="H159" s="3">
        <f t="shared" si="45"/>
        <v>0</v>
      </c>
      <c r="I159" s="3">
        <f t="shared" si="45"/>
        <v>0</v>
      </c>
      <c r="J159" s="3">
        <f t="shared" si="45"/>
        <v>0</v>
      </c>
      <c r="K159" s="3">
        <f t="shared" si="45"/>
        <v>0</v>
      </c>
      <c r="L159" s="3">
        <f t="shared" si="45"/>
        <v>0</v>
      </c>
      <c r="M159" s="3">
        <f t="shared" si="45"/>
        <v>0</v>
      </c>
      <c r="N159" s="3">
        <f t="shared" si="45"/>
        <v>0</v>
      </c>
      <c r="O159" s="3">
        <f t="shared" si="45"/>
        <v>0</v>
      </c>
      <c r="P159" s="3">
        <f t="shared" si="45"/>
        <v>0</v>
      </c>
      <c r="Q159" s="3">
        <f t="shared" si="45"/>
        <v>0</v>
      </c>
      <c r="R159" s="3">
        <f t="shared" si="45"/>
        <v>0</v>
      </c>
      <c r="S159" s="3">
        <f t="shared" si="45"/>
        <v>0</v>
      </c>
      <c r="T159" s="3">
        <f t="shared" si="45"/>
        <v>0</v>
      </c>
      <c r="U159" s="3">
        <f t="shared" si="45"/>
        <v>0</v>
      </c>
      <c r="V159" s="135"/>
      <c r="W159" s="135"/>
      <c r="X159" s="131"/>
    </row>
    <row r="160" spans="1:24" s="136" customFormat="1" ht="16.5" thickBot="1" x14ac:dyDescent="0.3">
      <c r="A160" s="137"/>
      <c r="B160" s="137"/>
      <c r="C160" s="137"/>
      <c r="D160" s="137"/>
      <c r="E160" s="115" t="s">
        <v>38</v>
      </c>
      <c r="F160" s="58">
        <f t="shared" ref="F160:U160" si="46">SUM(F156:F159)</f>
        <v>0</v>
      </c>
      <c r="G160" s="58">
        <f t="shared" si="46"/>
        <v>0</v>
      </c>
      <c r="H160" s="58">
        <f t="shared" si="46"/>
        <v>0</v>
      </c>
      <c r="I160" s="58">
        <f t="shared" si="46"/>
        <v>0</v>
      </c>
      <c r="J160" s="58">
        <f t="shared" si="46"/>
        <v>0</v>
      </c>
      <c r="K160" s="58">
        <f t="shared" si="46"/>
        <v>0</v>
      </c>
      <c r="L160" s="58">
        <f t="shared" si="46"/>
        <v>0</v>
      </c>
      <c r="M160" s="58">
        <f t="shared" si="46"/>
        <v>0</v>
      </c>
      <c r="N160" s="58">
        <f t="shared" si="46"/>
        <v>0</v>
      </c>
      <c r="O160" s="58">
        <f t="shared" si="46"/>
        <v>0</v>
      </c>
      <c r="P160" s="58">
        <f t="shared" si="46"/>
        <v>0</v>
      </c>
      <c r="Q160" s="58">
        <f t="shared" si="46"/>
        <v>0</v>
      </c>
      <c r="R160" s="58">
        <f t="shared" si="46"/>
        <v>0</v>
      </c>
      <c r="S160" s="58">
        <f t="shared" si="46"/>
        <v>0</v>
      </c>
      <c r="T160" s="58">
        <f t="shared" si="46"/>
        <v>0</v>
      </c>
      <c r="U160" s="58">
        <f t="shared" si="46"/>
        <v>0</v>
      </c>
      <c r="V160" s="138"/>
      <c r="W160" s="138"/>
      <c r="X160" s="131"/>
    </row>
    <row r="161" spans="1:24" s="136" customFormat="1" ht="16.5" thickTop="1" thickBot="1" x14ac:dyDescent="0.3">
      <c r="A161" s="137"/>
      <c r="B161" s="137"/>
      <c r="C161" s="137"/>
      <c r="D161" s="137"/>
      <c r="E161" s="114" t="s">
        <v>22</v>
      </c>
      <c r="F161" s="59">
        <f t="shared" ref="F161:U161" si="47">F154+F160</f>
        <v>0</v>
      </c>
      <c r="G161" s="59">
        <f t="shared" si="47"/>
        <v>0</v>
      </c>
      <c r="H161" s="59">
        <f t="shared" si="47"/>
        <v>0</v>
      </c>
      <c r="I161" s="59">
        <f t="shared" si="47"/>
        <v>0</v>
      </c>
      <c r="J161" s="59">
        <f t="shared" si="47"/>
        <v>0</v>
      </c>
      <c r="K161" s="59">
        <f t="shared" si="47"/>
        <v>0</v>
      </c>
      <c r="L161" s="59">
        <f t="shared" si="47"/>
        <v>0</v>
      </c>
      <c r="M161" s="59">
        <f t="shared" si="47"/>
        <v>0</v>
      </c>
      <c r="N161" s="59">
        <f t="shared" si="47"/>
        <v>0</v>
      </c>
      <c r="O161" s="59">
        <f t="shared" si="47"/>
        <v>0</v>
      </c>
      <c r="P161" s="59">
        <f t="shared" si="47"/>
        <v>0</v>
      </c>
      <c r="Q161" s="59">
        <f t="shared" si="47"/>
        <v>0</v>
      </c>
      <c r="R161" s="59">
        <f t="shared" si="47"/>
        <v>0</v>
      </c>
      <c r="S161" s="59">
        <f t="shared" si="47"/>
        <v>0</v>
      </c>
      <c r="T161" s="59">
        <f t="shared" si="47"/>
        <v>0</v>
      </c>
      <c r="U161" s="59">
        <f t="shared" si="47"/>
        <v>0</v>
      </c>
      <c r="V161" s="139"/>
      <c r="W161" s="139"/>
      <c r="X161" s="131"/>
    </row>
    <row r="162" spans="1:24" s="136" customFormat="1" ht="15.75" thickTop="1" x14ac:dyDescent="0.25">
      <c r="A162" s="137"/>
      <c r="B162" s="137"/>
      <c r="C162" s="137"/>
      <c r="D162" s="137"/>
      <c r="E162" s="116"/>
      <c r="F162" s="116"/>
      <c r="G162" s="57"/>
      <c r="H162" s="57"/>
      <c r="I162" s="57"/>
      <c r="J162" s="57"/>
      <c r="K162" s="57"/>
      <c r="L162" s="57"/>
      <c r="M162" s="57"/>
      <c r="N162" s="57"/>
      <c r="O162" s="57"/>
      <c r="P162" s="57"/>
      <c r="Q162" s="57"/>
      <c r="R162" s="57"/>
      <c r="S162" s="57"/>
      <c r="T162" s="57"/>
      <c r="U162" s="57"/>
      <c r="V162" s="133"/>
      <c r="W162" s="133"/>
      <c r="X162" s="131"/>
    </row>
    <row r="163" spans="1:24" s="136" customFormat="1" x14ac:dyDescent="0.25">
      <c r="E163" s="116"/>
      <c r="F163" s="116"/>
      <c r="G163" s="57"/>
      <c r="H163" s="57"/>
      <c r="I163" s="57"/>
      <c r="J163" s="57"/>
      <c r="K163" s="57"/>
      <c r="L163" s="57"/>
      <c r="M163" s="57"/>
      <c r="N163" s="57"/>
      <c r="O163" s="57"/>
      <c r="P163" s="57"/>
      <c r="Q163" s="57"/>
      <c r="R163" s="57"/>
      <c r="S163" s="57"/>
      <c r="T163" s="57"/>
      <c r="U163" s="57"/>
      <c r="V163" s="133"/>
      <c r="W163" s="133"/>
      <c r="X163" s="131"/>
    </row>
    <row r="164" spans="1:24" s="136" customFormat="1" outlineLevel="1" x14ac:dyDescent="0.25">
      <c r="E164" s="86" t="s">
        <v>19</v>
      </c>
      <c r="F164" s="27"/>
      <c r="G164" s="86" t="e">
        <f t="shared" ref="G164:O164" si="48">MIN(($F5/($F$8-$F$7))*G154,G161)</f>
        <v>#DIV/0!</v>
      </c>
      <c r="H164" s="86" t="e">
        <f t="shared" si="48"/>
        <v>#DIV/0!</v>
      </c>
      <c r="I164" s="87" t="e">
        <f t="shared" si="48"/>
        <v>#DIV/0!</v>
      </c>
      <c r="J164" s="86" t="e">
        <f t="shared" si="48"/>
        <v>#DIV/0!</v>
      </c>
      <c r="K164" s="86" t="e">
        <f t="shared" si="48"/>
        <v>#DIV/0!</v>
      </c>
      <c r="L164" s="87" t="e">
        <f t="shared" si="48"/>
        <v>#DIV/0!</v>
      </c>
      <c r="M164" s="86" t="e">
        <f t="shared" si="48"/>
        <v>#DIV/0!</v>
      </c>
      <c r="N164" s="86" t="e">
        <f t="shared" si="48"/>
        <v>#DIV/0!</v>
      </c>
      <c r="O164" s="87" t="e">
        <f t="shared" si="48"/>
        <v>#DIV/0!</v>
      </c>
      <c r="P164" s="86" t="e">
        <f t="shared" ref="P164:U164" si="49">MIN(($F5/($F$8))*P161,P154)</f>
        <v>#DIV/0!</v>
      </c>
      <c r="Q164" s="86" t="e">
        <f t="shared" si="49"/>
        <v>#DIV/0!</v>
      </c>
      <c r="R164" s="87" t="e">
        <f t="shared" si="49"/>
        <v>#DIV/0!</v>
      </c>
      <c r="S164" s="86" t="e">
        <f t="shared" si="49"/>
        <v>#DIV/0!</v>
      </c>
      <c r="T164" s="86" t="e">
        <f t="shared" si="49"/>
        <v>#DIV/0!</v>
      </c>
      <c r="U164" s="89" t="e">
        <f t="shared" si="49"/>
        <v>#DIV/0!</v>
      </c>
      <c r="V164" s="140"/>
      <c r="W164" s="140"/>
    </row>
    <row r="165" spans="1:24" s="136" customFormat="1" outlineLevel="1" x14ac:dyDescent="0.25">
      <c r="E165" s="86" t="s">
        <v>20</v>
      </c>
      <c r="F165" s="27"/>
      <c r="G165" s="86" t="e">
        <f t="shared" ref="G165:U165" si="50">G154-G164</f>
        <v>#DIV/0!</v>
      </c>
      <c r="H165" s="86" t="e">
        <f t="shared" si="50"/>
        <v>#DIV/0!</v>
      </c>
      <c r="I165" s="87" t="e">
        <f t="shared" si="50"/>
        <v>#DIV/0!</v>
      </c>
      <c r="J165" s="86" t="e">
        <f t="shared" si="50"/>
        <v>#DIV/0!</v>
      </c>
      <c r="K165" s="86" t="e">
        <f t="shared" si="50"/>
        <v>#DIV/0!</v>
      </c>
      <c r="L165" s="87" t="e">
        <f t="shared" si="50"/>
        <v>#DIV/0!</v>
      </c>
      <c r="M165" s="86" t="e">
        <f t="shared" si="50"/>
        <v>#DIV/0!</v>
      </c>
      <c r="N165" s="86" t="e">
        <f t="shared" si="50"/>
        <v>#DIV/0!</v>
      </c>
      <c r="O165" s="87" t="e">
        <f t="shared" si="50"/>
        <v>#DIV/0!</v>
      </c>
      <c r="P165" s="86" t="e">
        <f t="shared" si="50"/>
        <v>#DIV/0!</v>
      </c>
      <c r="Q165" s="86" t="e">
        <f t="shared" si="50"/>
        <v>#DIV/0!</v>
      </c>
      <c r="R165" s="87" t="e">
        <f t="shared" si="50"/>
        <v>#DIV/0!</v>
      </c>
      <c r="S165" s="86" t="e">
        <f t="shared" si="50"/>
        <v>#DIV/0!</v>
      </c>
      <c r="T165" s="86" t="e">
        <f t="shared" si="50"/>
        <v>#DIV/0!</v>
      </c>
      <c r="U165" s="89" t="e">
        <f t="shared" si="50"/>
        <v>#DIV/0!</v>
      </c>
      <c r="V165" s="140"/>
      <c r="W165" s="140"/>
    </row>
    <row r="166" spans="1:24" s="136" customFormat="1" outlineLevel="1" x14ac:dyDescent="0.25">
      <c r="E166" s="86" t="s">
        <v>21</v>
      </c>
      <c r="F166" s="27"/>
      <c r="G166" s="86">
        <f t="shared" ref="G166:U166" si="51">G160</f>
        <v>0</v>
      </c>
      <c r="H166" s="86">
        <f t="shared" si="51"/>
        <v>0</v>
      </c>
      <c r="I166" s="87">
        <f t="shared" si="51"/>
        <v>0</v>
      </c>
      <c r="J166" s="86">
        <f t="shared" si="51"/>
        <v>0</v>
      </c>
      <c r="K166" s="86">
        <f t="shared" si="51"/>
        <v>0</v>
      </c>
      <c r="L166" s="87">
        <f t="shared" si="51"/>
        <v>0</v>
      </c>
      <c r="M166" s="86">
        <f t="shared" si="51"/>
        <v>0</v>
      </c>
      <c r="N166" s="86">
        <f t="shared" si="51"/>
        <v>0</v>
      </c>
      <c r="O166" s="87">
        <f t="shared" si="51"/>
        <v>0</v>
      </c>
      <c r="P166" s="86">
        <f t="shared" si="51"/>
        <v>0</v>
      </c>
      <c r="Q166" s="86">
        <f t="shared" si="51"/>
        <v>0</v>
      </c>
      <c r="R166" s="87">
        <f t="shared" si="51"/>
        <v>0</v>
      </c>
      <c r="S166" s="86">
        <f t="shared" si="51"/>
        <v>0</v>
      </c>
      <c r="T166" s="86">
        <f t="shared" si="51"/>
        <v>0</v>
      </c>
      <c r="U166" s="89">
        <f t="shared" si="51"/>
        <v>0</v>
      </c>
      <c r="V166" s="140"/>
      <c r="W166" s="140"/>
    </row>
    <row r="167" spans="1:24" s="136" customFormat="1" outlineLevel="1" x14ac:dyDescent="0.25">
      <c r="E167" s="27" t="s">
        <v>22</v>
      </c>
      <c r="F167" s="27"/>
      <c r="G167" s="27" t="e">
        <f t="shared" ref="G167:U167" si="52">SUM(G164:G166)</f>
        <v>#DIV/0!</v>
      </c>
      <c r="H167" s="27" t="e">
        <f t="shared" si="52"/>
        <v>#DIV/0!</v>
      </c>
      <c r="I167" s="88" t="e">
        <f t="shared" si="52"/>
        <v>#DIV/0!</v>
      </c>
      <c r="J167" s="27" t="e">
        <f t="shared" si="52"/>
        <v>#DIV/0!</v>
      </c>
      <c r="K167" s="27" t="e">
        <f t="shared" si="52"/>
        <v>#DIV/0!</v>
      </c>
      <c r="L167" s="88" t="e">
        <f t="shared" si="52"/>
        <v>#DIV/0!</v>
      </c>
      <c r="M167" s="27" t="e">
        <f t="shared" si="52"/>
        <v>#DIV/0!</v>
      </c>
      <c r="N167" s="27" t="e">
        <f t="shared" si="52"/>
        <v>#DIV/0!</v>
      </c>
      <c r="O167" s="88" t="e">
        <f t="shared" si="52"/>
        <v>#DIV/0!</v>
      </c>
      <c r="P167" s="27" t="e">
        <f t="shared" si="52"/>
        <v>#DIV/0!</v>
      </c>
      <c r="Q167" s="27" t="e">
        <f t="shared" si="52"/>
        <v>#DIV/0!</v>
      </c>
      <c r="R167" s="88" t="e">
        <f t="shared" si="52"/>
        <v>#DIV/0!</v>
      </c>
      <c r="S167" s="27" t="e">
        <f t="shared" si="52"/>
        <v>#DIV/0!</v>
      </c>
      <c r="T167" s="27" t="e">
        <f t="shared" si="52"/>
        <v>#DIV/0!</v>
      </c>
      <c r="U167" s="90" t="e">
        <f t="shared" si="52"/>
        <v>#DIV/0!</v>
      </c>
      <c r="V167" s="140"/>
      <c r="W167" s="140"/>
    </row>
    <row r="168" spans="1:24" s="136" customFormat="1" x14ac:dyDescent="0.25">
      <c r="G168" s="140"/>
      <c r="H168" s="140"/>
      <c r="I168" s="140"/>
      <c r="J168" s="140"/>
      <c r="K168" s="140"/>
      <c r="L168" s="140"/>
      <c r="M168" s="140"/>
      <c r="N168" s="140"/>
      <c r="O168" s="140"/>
      <c r="P168" s="140"/>
      <c r="Q168" s="140"/>
      <c r="R168" s="140"/>
      <c r="S168" s="140"/>
      <c r="T168" s="140"/>
      <c r="U168" s="140"/>
      <c r="V168" s="140"/>
      <c r="W168" s="140"/>
    </row>
    <row r="169" spans="1:24" s="136" customFormat="1" x14ac:dyDescent="0.25">
      <c r="G169" s="140"/>
      <c r="H169" s="141"/>
      <c r="I169" s="141"/>
      <c r="J169" s="141"/>
      <c r="K169" s="141"/>
      <c r="L169" s="141"/>
      <c r="M169" s="141"/>
      <c r="N169" s="141"/>
      <c r="O169" s="141"/>
      <c r="P169" s="141"/>
      <c r="Q169" s="141"/>
      <c r="R169" s="141"/>
      <c r="S169" s="141"/>
      <c r="T169" s="141"/>
      <c r="U169" s="141"/>
      <c r="V169" s="140"/>
      <c r="W169" s="140"/>
    </row>
    <row r="170" spans="1:24" s="136" customFormat="1" x14ac:dyDescent="0.25">
      <c r="G170" s="140"/>
      <c r="H170" s="141"/>
      <c r="I170" s="141"/>
      <c r="J170" s="141"/>
      <c r="K170" s="141"/>
      <c r="L170" s="141"/>
      <c r="M170" s="141"/>
      <c r="N170" s="141"/>
      <c r="O170" s="141"/>
      <c r="P170" s="141"/>
      <c r="Q170" s="141"/>
      <c r="R170" s="141"/>
      <c r="S170" s="141"/>
      <c r="T170" s="141"/>
      <c r="U170" s="141"/>
      <c r="V170" s="140"/>
      <c r="W170" s="140"/>
    </row>
    <row r="171" spans="1:24" s="136" customFormat="1" x14ac:dyDescent="0.25">
      <c r="G171" s="141"/>
      <c r="H171" s="141"/>
      <c r="I171" s="141"/>
      <c r="J171" s="141"/>
      <c r="K171" s="141"/>
      <c r="L171" s="141"/>
      <c r="M171" s="141"/>
      <c r="N171" s="141"/>
      <c r="O171" s="141"/>
      <c r="P171" s="141"/>
      <c r="Q171" s="141"/>
      <c r="R171" s="141"/>
      <c r="S171" s="141"/>
      <c r="T171" s="141"/>
      <c r="U171" s="141"/>
      <c r="V171" s="140"/>
      <c r="W171" s="140"/>
    </row>
    <row r="172" spans="1:24" s="136" customFormat="1" x14ac:dyDescent="0.25">
      <c r="G172" s="141"/>
      <c r="H172" s="141"/>
      <c r="I172" s="141"/>
      <c r="J172" s="141"/>
      <c r="K172" s="141"/>
      <c r="L172" s="141"/>
      <c r="M172" s="141"/>
      <c r="N172" s="141"/>
      <c r="O172" s="141"/>
      <c r="P172" s="141"/>
      <c r="Q172" s="141"/>
      <c r="R172" s="141"/>
      <c r="S172" s="141"/>
      <c r="T172" s="141"/>
      <c r="U172" s="141"/>
      <c r="V172" s="140"/>
      <c r="W172" s="140"/>
    </row>
    <row r="173" spans="1:24" s="136" customFormat="1" x14ac:dyDescent="0.25">
      <c r="G173" s="141"/>
      <c r="H173" s="141"/>
      <c r="I173" s="141"/>
      <c r="J173" s="141"/>
      <c r="K173" s="141"/>
      <c r="L173" s="141"/>
      <c r="M173" s="141"/>
      <c r="N173" s="141"/>
      <c r="O173" s="141"/>
      <c r="P173" s="141"/>
      <c r="Q173" s="141"/>
      <c r="R173" s="141"/>
      <c r="S173" s="141"/>
      <c r="T173" s="141"/>
      <c r="U173" s="141"/>
      <c r="V173" s="140"/>
      <c r="W173" s="140"/>
    </row>
    <row r="174" spans="1:24" s="136" customFormat="1" x14ac:dyDescent="0.25">
      <c r="G174" s="140"/>
      <c r="H174" s="140"/>
      <c r="I174" s="140"/>
      <c r="J174" s="140"/>
      <c r="K174" s="140"/>
      <c r="L174" s="140"/>
      <c r="M174" s="140"/>
      <c r="N174" s="140"/>
      <c r="O174" s="140"/>
      <c r="P174" s="140"/>
      <c r="Q174" s="140"/>
      <c r="R174" s="140"/>
      <c r="S174" s="140"/>
      <c r="T174" s="140"/>
      <c r="U174" s="140"/>
      <c r="V174" s="140"/>
      <c r="W174" s="140"/>
    </row>
    <row r="175" spans="1:24" s="136" customFormat="1" x14ac:dyDescent="0.25">
      <c r="G175" s="140"/>
      <c r="H175" s="140"/>
      <c r="I175" s="140"/>
      <c r="J175" s="140"/>
      <c r="K175" s="140"/>
      <c r="L175" s="140"/>
      <c r="M175" s="140"/>
      <c r="N175" s="140"/>
      <c r="O175" s="140"/>
      <c r="P175" s="140"/>
      <c r="Q175" s="140"/>
      <c r="R175" s="140"/>
      <c r="S175" s="140"/>
      <c r="T175" s="140"/>
      <c r="U175" s="140"/>
      <c r="V175" s="140"/>
      <c r="W175" s="140"/>
    </row>
    <row r="176" spans="1:24" s="136" customFormat="1" x14ac:dyDescent="0.25">
      <c r="G176" s="140"/>
      <c r="H176" s="140"/>
      <c r="I176" s="140"/>
      <c r="J176" s="140"/>
      <c r="K176" s="140"/>
      <c r="L176" s="140"/>
      <c r="M176" s="140"/>
      <c r="N176" s="140"/>
      <c r="O176" s="140"/>
      <c r="P176" s="140"/>
      <c r="Q176" s="140"/>
      <c r="R176" s="140"/>
      <c r="S176" s="140"/>
      <c r="T176" s="140"/>
      <c r="U176" s="140"/>
      <c r="V176" s="140"/>
      <c r="W176" s="140"/>
    </row>
    <row r="177" spans="7:23" s="136" customFormat="1" x14ac:dyDescent="0.25">
      <c r="G177" s="140"/>
      <c r="H177" s="140"/>
      <c r="I177" s="140"/>
      <c r="J177" s="140"/>
      <c r="K177" s="140"/>
      <c r="L177" s="140"/>
      <c r="M177" s="140"/>
      <c r="N177" s="140"/>
      <c r="O177" s="140"/>
      <c r="P177" s="140"/>
      <c r="Q177" s="140"/>
      <c r="R177" s="140"/>
      <c r="S177" s="140"/>
      <c r="T177" s="140"/>
      <c r="U177" s="140"/>
      <c r="V177" s="140"/>
      <c r="W177" s="140"/>
    </row>
    <row r="178" spans="7:23" s="136" customFormat="1" x14ac:dyDescent="0.25">
      <c r="G178" s="140"/>
      <c r="H178" s="140"/>
      <c r="I178" s="140"/>
      <c r="J178" s="140"/>
      <c r="K178" s="140"/>
      <c r="L178" s="140"/>
      <c r="M178" s="140"/>
      <c r="N178" s="140"/>
      <c r="O178" s="140"/>
      <c r="P178" s="140"/>
      <c r="Q178" s="140"/>
      <c r="R178" s="140"/>
      <c r="S178" s="140"/>
      <c r="T178" s="140"/>
      <c r="U178" s="140"/>
      <c r="V178" s="140"/>
      <c r="W178" s="140"/>
    </row>
    <row r="179" spans="7:23" s="136" customFormat="1" x14ac:dyDescent="0.25">
      <c r="G179" s="140"/>
      <c r="H179" s="140"/>
      <c r="I179" s="140"/>
      <c r="J179" s="140"/>
      <c r="K179" s="140"/>
      <c r="L179" s="140"/>
      <c r="M179" s="140"/>
      <c r="N179" s="140"/>
      <c r="O179" s="140"/>
      <c r="P179" s="140"/>
      <c r="Q179" s="140"/>
      <c r="R179" s="140"/>
      <c r="S179" s="140"/>
      <c r="T179" s="140"/>
      <c r="U179" s="140"/>
      <c r="V179" s="140"/>
      <c r="W179" s="140"/>
    </row>
    <row r="180" spans="7:23" s="136" customFormat="1" x14ac:dyDescent="0.25">
      <c r="G180" s="140"/>
      <c r="H180" s="140"/>
      <c r="I180" s="140"/>
      <c r="J180" s="140"/>
      <c r="K180" s="140"/>
      <c r="L180" s="140"/>
      <c r="M180" s="140"/>
      <c r="N180" s="140"/>
      <c r="O180" s="140"/>
      <c r="P180" s="140"/>
      <c r="Q180" s="140"/>
      <c r="R180" s="140"/>
      <c r="S180" s="140"/>
      <c r="T180" s="140"/>
      <c r="U180" s="140"/>
      <c r="V180" s="140"/>
      <c r="W180" s="140"/>
    </row>
    <row r="181" spans="7:23" s="136" customFormat="1" x14ac:dyDescent="0.25">
      <c r="G181" s="140"/>
      <c r="H181" s="140"/>
      <c r="I181" s="140"/>
      <c r="J181" s="140"/>
      <c r="K181" s="140"/>
      <c r="L181" s="140"/>
      <c r="M181" s="140"/>
      <c r="N181" s="140"/>
      <c r="O181" s="140"/>
      <c r="P181" s="140"/>
      <c r="Q181" s="140"/>
      <c r="R181" s="140"/>
      <c r="S181" s="140"/>
      <c r="T181" s="140"/>
      <c r="U181" s="140"/>
      <c r="V181" s="140"/>
      <c r="W181" s="140"/>
    </row>
    <row r="182" spans="7:23" s="136" customFormat="1" x14ac:dyDescent="0.25">
      <c r="G182" s="140"/>
      <c r="H182" s="140"/>
      <c r="I182" s="140"/>
      <c r="J182" s="140"/>
      <c r="K182" s="140"/>
      <c r="L182" s="140"/>
      <c r="M182" s="140"/>
      <c r="N182" s="140"/>
      <c r="O182" s="140"/>
      <c r="P182" s="140"/>
      <c r="Q182" s="140"/>
      <c r="R182" s="140"/>
      <c r="S182" s="140"/>
      <c r="T182" s="140"/>
      <c r="U182" s="140"/>
      <c r="V182" s="140"/>
      <c r="W182" s="140"/>
    </row>
    <row r="183" spans="7:23" customFormat="1" x14ac:dyDescent="0.25">
      <c r="G183" s="130"/>
      <c r="H183" s="130"/>
      <c r="I183" s="130"/>
      <c r="J183" s="130"/>
      <c r="K183" s="130"/>
      <c r="L183" s="130"/>
      <c r="M183" s="130"/>
      <c r="N183" s="130"/>
      <c r="O183" s="130"/>
      <c r="P183" s="130"/>
      <c r="Q183" s="130"/>
      <c r="R183" s="130"/>
      <c r="S183" s="130"/>
      <c r="T183" s="130"/>
      <c r="U183" s="130"/>
      <c r="V183" s="130"/>
      <c r="W183" s="130"/>
    </row>
    <row r="184" spans="7:23" customFormat="1" x14ac:dyDescent="0.25">
      <c r="G184" s="130"/>
      <c r="H184" s="130"/>
      <c r="I184" s="130"/>
      <c r="J184" s="130"/>
      <c r="K184" s="130"/>
      <c r="L184" s="130"/>
      <c r="M184" s="130"/>
      <c r="N184" s="130"/>
      <c r="O184" s="130"/>
      <c r="P184" s="130"/>
      <c r="Q184" s="130"/>
      <c r="R184" s="130"/>
      <c r="S184" s="130"/>
      <c r="T184" s="130"/>
      <c r="U184" s="130"/>
      <c r="V184" s="130"/>
      <c r="W184" s="130"/>
    </row>
    <row r="185" spans="7:23" customFormat="1" x14ac:dyDescent="0.25">
      <c r="G185" s="130"/>
      <c r="H185" s="130"/>
      <c r="I185" s="130"/>
      <c r="J185" s="130"/>
      <c r="K185" s="130"/>
      <c r="L185" s="130"/>
      <c r="M185" s="130"/>
      <c r="N185" s="130"/>
      <c r="O185" s="130"/>
      <c r="P185" s="130"/>
      <c r="Q185" s="130"/>
      <c r="R185" s="130"/>
      <c r="S185" s="130"/>
      <c r="T185" s="130"/>
      <c r="U185" s="130"/>
      <c r="V185" s="130"/>
      <c r="W185" s="130"/>
    </row>
    <row r="186" spans="7:23" customFormat="1" x14ac:dyDescent="0.25">
      <c r="G186" s="130"/>
      <c r="H186" s="130"/>
      <c r="I186" s="130"/>
      <c r="J186" s="130"/>
      <c r="K186" s="130"/>
      <c r="L186" s="130"/>
      <c r="M186" s="130"/>
      <c r="N186" s="130"/>
      <c r="O186" s="130"/>
      <c r="P186" s="130"/>
      <c r="Q186" s="130"/>
      <c r="R186" s="130"/>
      <c r="S186" s="130"/>
      <c r="T186" s="130"/>
      <c r="U186" s="130"/>
      <c r="V186" s="130"/>
      <c r="W186" s="130"/>
    </row>
    <row r="187" spans="7:23" customFormat="1" x14ac:dyDescent="0.25">
      <c r="G187" s="130"/>
      <c r="H187" s="130"/>
      <c r="I187" s="130"/>
      <c r="J187" s="130"/>
      <c r="K187" s="130"/>
      <c r="L187" s="130"/>
      <c r="M187" s="130"/>
      <c r="N187" s="130"/>
      <c r="O187" s="130"/>
      <c r="P187" s="130"/>
      <c r="Q187" s="130"/>
      <c r="R187" s="130"/>
      <c r="S187" s="130"/>
      <c r="T187" s="130"/>
      <c r="U187" s="130"/>
      <c r="V187" s="130"/>
      <c r="W187" s="130"/>
    </row>
    <row r="188" spans="7:23" customFormat="1" x14ac:dyDescent="0.25">
      <c r="G188" s="130"/>
      <c r="H188" s="130"/>
      <c r="I188" s="130"/>
      <c r="J188" s="130"/>
      <c r="K188" s="130"/>
      <c r="L188" s="130"/>
      <c r="M188" s="130"/>
      <c r="N188" s="130"/>
      <c r="O188" s="130"/>
      <c r="P188" s="130"/>
      <c r="Q188" s="130"/>
      <c r="R188" s="130"/>
      <c r="S188" s="130"/>
      <c r="T188" s="130"/>
      <c r="U188" s="130"/>
      <c r="V188" s="130"/>
      <c r="W188" s="130"/>
    </row>
    <row r="189" spans="7:23" customFormat="1" x14ac:dyDescent="0.25">
      <c r="G189" s="130"/>
      <c r="H189" s="130"/>
      <c r="I189" s="130"/>
      <c r="J189" s="130"/>
      <c r="K189" s="130"/>
      <c r="L189" s="130"/>
      <c r="M189" s="130"/>
      <c r="N189" s="130"/>
      <c r="O189" s="130"/>
      <c r="P189" s="130"/>
      <c r="Q189" s="130"/>
      <c r="R189" s="130"/>
      <c r="S189" s="130"/>
      <c r="T189" s="130"/>
      <c r="U189" s="130"/>
      <c r="V189" s="130"/>
      <c r="W189" s="130"/>
    </row>
    <row r="190" spans="7:23" customFormat="1" x14ac:dyDescent="0.25">
      <c r="G190" s="130"/>
      <c r="H190" s="130"/>
      <c r="I190" s="130"/>
      <c r="J190" s="130"/>
      <c r="K190" s="130"/>
      <c r="L190" s="130"/>
      <c r="M190" s="130"/>
      <c r="N190" s="130"/>
      <c r="O190" s="130"/>
      <c r="P190" s="130"/>
      <c r="Q190" s="130"/>
      <c r="R190" s="130"/>
      <c r="S190" s="130"/>
      <c r="T190" s="130"/>
      <c r="U190" s="130"/>
      <c r="V190" s="130"/>
      <c r="W190" s="130"/>
    </row>
    <row r="191" spans="7:23" customFormat="1" x14ac:dyDescent="0.25">
      <c r="G191" s="130"/>
      <c r="H191" s="130"/>
      <c r="I191" s="130"/>
      <c r="J191" s="130"/>
      <c r="K191" s="130"/>
      <c r="L191" s="130"/>
      <c r="M191" s="130"/>
      <c r="N191" s="130"/>
      <c r="O191" s="130"/>
      <c r="P191" s="130"/>
      <c r="Q191" s="130"/>
      <c r="R191" s="130"/>
      <c r="S191" s="130"/>
      <c r="T191" s="130"/>
      <c r="U191" s="130"/>
      <c r="V191" s="130"/>
      <c r="W191" s="130"/>
    </row>
    <row r="192" spans="7:23" customFormat="1" x14ac:dyDescent="0.25">
      <c r="G192" s="130"/>
      <c r="H192" s="130"/>
      <c r="I192" s="130"/>
      <c r="J192" s="130"/>
      <c r="K192" s="130"/>
      <c r="L192" s="130"/>
      <c r="M192" s="130"/>
      <c r="N192" s="130"/>
      <c r="O192" s="130"/>
      <c r="P192" s="130"/>
      <c r="Q192" s="130"/>
      <c r="R192" s="130"/>
      <c r="S192" s="130"/>
      <c r="T192" s="130"/>
      <c r="U192" s="130"/>
      <c r="V192" s="130"/>
      <c r="W192" s="130"/>
    </row>
    <row r="193" spans="7:23" customFormat="1" x14ac:dyDescent="0.25">
      <c r="G193" s="130"/>
      <c r="H193" s="130"/>
      <c r="I193" s="130"/>
      <c r="J193" s="130"/>
      <c r="K193" s="130"/>
      <c r="L193" s="130"/>
      <c r="M193" s="130"/>
      <c r="N193" s="130"/>
      <c r="O193" s="130"/>
      <c r="P193" s="130"/>
      <c r="Q193" s="130"/>
      <c r="R193" s="130"/>
      <c r="S193" s="130"/>
      <c r="T193" s="130"/>
      <c r="U193" s="130"/>
      <c r="V193" s="130"/>
      <c r="W193" s="130"/>
    </row>
    <row r="194" spans="7:23" customFormat="1" x14ac:dyDescent="0.25">
      <c r="G194" s="130"/>
      <c r="H194" s="130"/>
      <c r="I194" s="130"/>
      <c r="J194" s="130"/>
      <c r="K194" s="130"/>
      <c r="L194" s="130"/>
      <c r="M194" s="130"/>
      <c r="N194" s="130"/>
      <c r="O194" s="130"/>
      <c r="P194" s="130"/>
      <c r="Q194" s="130"/>
      <c r="R194" s="130"/>
      <c r="S194" s="130"/>
      <c r="T194" s="130"/>
      <c r="U194" s="130"/>
      <c r="V194" s="130"/>
      <c r="W194" s="130"/>
    </row>
    <row r="195" spans="7:23" customFormat="1" x14ac:dyDescent="0.25">
      <c r="G195" s="130"/>
      <c r="H195" s="130"/>
      <c r="I195" s="130"/>
      <c r="J195" s="130"/>
      <c r="K195" s="130"/>
      <c r="L195" s="130"/>
      <c r="M195" s="130"/>
      <c r="N195" s="130"/>
      <c r="O195" s="130"/>
      <c r="P195" s="130"/>
      <c r="Q195" s="130"/>
      <c r="R195" s="130"/>
      <c r="S195" s="130"/>
      <c r="T195" s="130"/>
      <c r="U195" s="130"/>
      <c r="V195" s="130"/>
      <c r="W195" s="130"/>
    </row>
    <row r="196" spans="7:23" customFormat="1" x14ac:dyDescent="0.25">
      <c r="G196" s="130"/>
      <c r="H196" s="130"/>
      <c r="I196" s="130"/>
      <c r="J196" s="130"/>
      <c r="K196" s="130"/>
      <c r="L196" s="130"/>
      <c r="M196" s="130"/>
      <c r="N196" s="130"/>
      <c r="O196" s="130"/>
      <c r="P196" s="130"/>
      <c r="Q196" s="130"/>
      <c r="R196" s="130"/>
      <c r="S196" s="130"/>
      <c r="T196" s="130"/>
      <c r="U196" s="130"/>
      <c r="V196" s="130"/>
      <c r="W196" s="130"/>
    </row>
    <row r="197" spans="7:23" customFormat="1" x14ac:dyDescent="0.25">
      <c r="G197" s="130"/>
      <c r="H197" s="130"/>
      <c r="I197" s="130"/>
      <c r="J197" s="130"/>
      <c r="K197" s="130"/>
      <c r="L197" s="130"/>
      <c r="M197" s="130"/>
      <c r="N197" s="130"/>
      <c r="O197" s="130"/>
      <c r="P197" s="130"/>
      <c r="Q197" s="130"/>
      <c r="R197" s="130"/>
      <c r="S197" s="130"/>
      <c r="T197" s="130"/>
      <c r="U197" s="130"/>
      <c r="V197" s="130"/>
      <c r="W197" s="130"/>
    </row>
    <row r="198" spans="7:23" customFormat="1" x14ac:dyDescent="0.25">
      <c r="G198" s="130"/>
      <c r="H198" s="130"/>
      <c r="I198" s="130"/>
      <c r="J198" s="130"/>
      <c r="K198" s="130"/>
      <c r="L198" s="130"/>
      <c r="M198" s="130"/>
      <c r="N198" s="130"/>
      <c r="O198" s="130"/>
      <c r="P198" s="130"/>
      <c r="Q198" s="130"/>
      <c r="R198" s="130"/>
      <c r="S198" s="130"/>
      <c r="T198" s="130"/>
      <c r="U198" s="130"/>
      <c r="V198" s="130"/>
      <c r="W198" s="130"/>
    </row>
    <row r="199" spans="7:23" customFormat="1" x14ac:dyDescent="0.25">
      <c r="G199" s="130"/>
      <c r="H199" s="130"/>
      <c r="I199" s="130"/>
      <c r="J199" s="130"/>
      <c r="K199" s="130"/>
      <c r="L199" s="130"/>
      <c r="M199" s="130"/>
      <c r="N199" s="130"/>
      <c r="O199" s="130"/>
      <c r="P199" s="130"/>
      <c r="Q199" s="130"/>
      <c r="R199" s="130"/>
      <c r="S199" s="130"/>
      <c r="T199" s="130"/>
      <c r="U199" s="130"/>
      <c r="V199" s="130"/>
      <c r="W199" s="130"/>
    </row>
    <row r="200" spans="7:23" customFormat="1" x14ac:dyDescent="0.25">
      <c r="G200" s="130"/>
      <c r="H200" s="130"/>
      <c r="I200" s="130"/>
      <c r="J200" s="130"/>
      <c r="K200" s="130"/>
      <c r="L200" s="130"/>
      <c r="M200" s="130"/>
      <c r="N200" s="130"/>
      <c r="O200" s="130"/>
      <c r="P200" s="130"/>
      <c r="Q200" s="130"/>
      <c r="R200" s="130"/>
      <c r="S200" s="130"/>
      <c r="T200" s="130"/>
      <c r="U200" s="130"/>
      <c r="V200" s="130"/>
      <c r="W200" s="130"/>
    </row>
    <row r="201" spans="7:23" customFormat="1" x14ac:dyDescent="0.25">
      <c r="G201" s="130"/>
      <c r="H201" s="130"/>
      <c r="I201" s="130"/>
      <c r="J201" s="130"/>
      <c r="K201" s="130"/>
      <c r="L201" s="130"/>
      <c r="M201" s="130"/>
      <c r="N201" s="130"/>
      <c r="O201" s="130"/>
      <c r="P201" s="130"/>
      <c r="Q201" s="130"/>
      <c r="R201" s="130"/>
      <c r="S201" s="130"/>
      <c r="T201" s="130"/>
      <c r="U201" s="130"/>
      <c r="V201" s="130"/>
      <c r="W201" s="130"/>
    </row>
    <row r="202" spans="7:23" customFormat="1" x14ac:dyDescent="0.25">
      <c r="G202" s="130"/>
      <c r="H202" s="130"/>
      <c r="I202" s="130"/>
      <c r="J202" s="130"/>
      <c r="K202" s="130"/>
      <c r="L202" s="130"/>
      <c r="M202" s="130"/>
      <c r="N202" s="130"/>
      <c r="O202" s="130"/>
      <c r="P202" s="130"/>
      <c r="Q202" s="130"/>
      <c r="R202" s="130"/>
      <c r="S202" s="130"/>
      <c r="T202" s="130"/>
      <c r="U202" s="130"/>
      <c r="V202" s="130"/>
      <c r="W202" s="130"/>
    </row>
    <row r="203" spans="7:23" customFormat="1" x14ac:dyDescent="0.25">
      <c r="G203" s="130"/>
      <c r="H203" s="130"/>
      <c r="I203" s="130"/>
      <c r="J203" s="130"/>
      <c r="K203" s="130"/>
      <c r="L203" s="130"/>
      <c r="M203" s="130"/>
      <c r="N203" s="130"/>
      <c r="O203" s="130"/>
      <c r="P203" s="130"/>
      <c r="Q203" s="130"/>
      <c r="R203" s="130"/>
      <c r="S203" s="130"/>
      <c r="T203" s="130"/>
      <c r="U203" s="130"/>
      <c r="V203" s="130"/>
      <c r="W203" s="130"/>
    </row>
    <row r="204" spans="7:23" customFormat="1" x14ac:dyDescent="0.25">
      <c r="G204" s="130"/>
      <c r="H204" s="130"/>
      <c r="I204" s="130"/>
      <c r="J204" s="130"/>
      <c r="K204" s="130"/>
      <c r="L204" s="130"/>
      <c r="M204" s="130"/>
      <c r="N204" s="130"/>
      <c r="O204" s="130"/>
      <c r="P204" s="130"/>
      <c r="Q204" s="130"/>
      <c r="R204" s="130"/>
      <c r="S204" s="130"/>
      <c r="T204" s="130"/>
      <c r="U204" s="130"/>
      <c r="V204" s="130"/>
      <c r="W204" s="130"/>
    </row>
    <row r="205" spans="7:23" customFormat="1" x14ac:dyDescent="0.25">
      <c r="G205" s="130"/>
      <c r="H205" s="130"/>
      <c r="I205" s="130"/>
      <c r="J205" s="130"/>
      <c r="K205" s="130"/>
      <c r="L205" s="130"/>
      <c r="M205" s="130"/>
      <c r="N205" s="130"/>
      <c r="O205" s="130"/>
      <c r="P205" s="130"/>
      <c r="Q205" s="130"/>
      <c r="R205" s="130"/>
      <c r="S205" s="130"/>
      <c r="T205" s="130"/>
      <c r="U205" s="130"/>
      <c r="V205" s="130"/>
      <c r="W205" s="130"/>
    </row>
    <row r="206" spans="7:23" customFormat="1" x14ac:dyDescent="0.25">
      <c r="G206" s="130"/>
      <c r="H206" s="130"/>
      <c r="I206" s="130"/>
      <c r="J206" s="130"/>
      <c r="K206" s="130"/>
      <c r="L206" s="130"/>
      <c r="M206" s="130"/>
      <c r="N206" s="130"/>
      <c r="O206" s="130"/>
      <c r="P206" s="130"/>
      <c r="Q206" s="130"/>
      <c r="R206" s="130"/>
      <c r="S206" s="130"/>
      <c r="T206" s="130"/>
      <c r="U206" s="130"/>
      <c r="V206" s="130"/>
      <c r="W206" s="130"/>
    </row>
    <row r="207" spans="7:23" customFormat="1" x14ac:dyDescent="0.25">
      <c r="G207" s="130"/>
      <c r="H207" s="130"/>
      <c r="I207" s="130"/>
      <c r="J207" s="130"/>
      <c r="K207" s="130"/>
      <c r="L207" s="130"/>
      <c r="M207" s="130"/>
      <c r="N207" s="130"/>
      <c r="O207" s="130"/>
      <c r="P207" s="130"/>
      <c r="Q207" s="130"/>
      <c r="R207" s="130"/>
      <c r="S207" s="130"/>
      <c r="T207" s="130"/>
      <c r="U207" s="130"/>
      <c r="V207" s="130"/>
      <c r="W207" s="130"/>
    </row>
    <row r="208" spans="7:23" customFormat="1" x14ac:dyDescent="0.25">
      <c r="G208" s="130"/>
      <c r="H208" s="130"/>
      <c r="I208" s="130"/>
      <c r="J208" s="130"/>
      <c r="K208" s="130"/>
      <c r="L208" s="130"/>
      <c r="M208" s="130"/>
      <c r="N208" s="130"/>
      <c r="O208" s="130"/>
      <c r="P208" s="130"/>
      <c r="Q208" s="130"/>
      <c r="R208" s="130"/>
      <c r="S208" s="130"/>
      <c r="T208" s="130"/>
      <c r="U208" s="130"/>
      <c r="V208" s="130"/>
      <c r="W208" s="130"/>
    </row>
    <row r="209" spans="7:23" customFormat="1" x14ac:dyDescent="0.25">
      <c r="G209" s="130"/>
      <c r="H209" s="130"/>
      <c r="I209" s="130"/>
      <c r="J209" s="130"/>
      <c r="K209" s="130"/>
      <c r="L209" s="130"/>
      <c r="M209" s="130"/>
      <c r="N209" s="130"/>
      <c r="O209" s="130"/>
      <c r="P209" s="130"/>
      <c r="Q209" s="130"/>
      <c r="R209" s="130"/>
      <c r="S209" s="130"/>
      <c r="T209" s="130"/>
      <c r="U209" s="130"/>
      <c r="V209" s="130"/>
      <c r="W209" s="130"/>
    </row>
    <row r="210" spans="7:23" customFormat="1" x14ac:dyDescent="0.25">
      <c r="G210" s="130"/>
      <c r="H210" s="130"/>
      <c r="I210" s="130"/>
      <c r="J210" s="130"/>
      <c r="K210" s="130"/>
      <c r="L210" s="130"/>
      <c r="M210" s="130"/>
      <c r="N210" s="130"/>
      <c r="O210" s="130"/>
      <c r="P210" s="130"/>
      <c r="Q210" s="130"/>
      <c r="R210" s="130"/>
      <c r="S210" s="130"/>
      <c r="T210" s="130"/>
      <c r="U210" s="130"/>
      <c r="V210" s="130"/>
      <c r="W210" s="130"/>
    </row>
    <row r="211" spans="7:23" customFormat="1" x14ac:dyDescent="0.25">
      <c r="G211" s="130"/>
      <c r="H211" s="130"/>
      <c r="I211" s="130"/>
      <c r="J211" s="130"/>
      <c r="K211" s="130"/>
      <c r="L211" s="130"/>
      <c r="M211" s="130"/>
      <c r="N211" s="130"/>
      <c r="O211" s="130"/>
      <c r="P211" s="130"/>
      <c r="Q211" s="130"/>
      <c r="R211" s="130"/>
      <c r="S211" s="130"/>
      <c r="T211" s="130"/>
      <c r="U211" s="130"/>
      <c r="V211" s="130"/>
      <c r="W211" s="130"/>
    </row>
    <row r="212" spans="7:23" customFormat="1" x14ac:dyDescent="0.25">
      <c r="G212" s="130"/>
      <c r="H212" s="130"/>
      <c r="I212" s="130"/>
      <c r="J212" s="130"/>
      <c r="K212" s="130"/>
      <c r="L212" s="130"/>
      <c r="M212" s="130"/>
      <c r="N212" s="130"/>
      <c r="O212" s="130"/>
      <c r="P212" s="130"/>
      <c r="Q212" s="130"/>
      <c r="R212" s="130"/>
      <c r="S212" s="130"/>
      <c r="T212" s="130"/>
      <c r="U212" s="130"/>
      <c r="V212" s="130"/>
      <c r="W212" s="130"/>
    </row>
    <row r="213" spans="7:23" customFormat="1" x14ac:dyDescent="0.25">
      <c r="G213" s="130"/>
      <c r="H213" s="130"/>
      <c r="I213" s="130"/>
      <c r="J213" s="130"/>
      <c r="K213" s="130"/>
      <c r="L213" s="130"/>
      <c r="M213" s="130"/>
      <c r="N213" s="130"/>
      <c r="O213" s="130"/>
      <c r="P213" s="130"/>
      <c r="Q213" s="130"/>
      <c r="R213" s="130"/>
      <c r="S213" s="130"/>
      <c r="T213" s="130"/>
      <c r="U213" s="130"/>
      <c r="V213" s="130"/>
      <c r="W213" s="130"/>
    </row>
    <row r="214" spans="7:23" customFormat="1" x14ac:dyDescent="0.25">
      <c r="G214" s="130"/>
      <c r="H214" s="130"/>
      <c r="I214" s="130"/>
      <c r="J214" s="130"/>
      <c r="K214" s="130"/>
      <c r="L214" s="130"/>
      <c r="M214" s="130"/>
      <c r="N214" s="130"/>
      <c r="O214" s="130"/>
      <c r="P214" s="130"/>
      <c r="Q214" s="130"/>
      <c r="R214" s="130"/>
      <c r="S214" s="130"/>
      <c r="T214" s="130"/>
      <c r="U214" s="130"/>
      <c r="V214" s="130"/>
      <c r="W214" s="130"/>
    </row>
    <row r="215" spans="7:23" customFormat="1" x14ac:dyDescent="0.25">
      <c r="G215" s="130"/>
      <c r="H215" s="130"/>
      <c r="I215" s="130"/>
      <c r="J215" s="130"/>
      <c r="K215" s="130"/>
      <c r="L215" s="130"/>
      <c r="M215" s="130"/>
      <c r="N215" s="130"/>
      <c r="O215" s="130"/>
      <c r="P215" s="130"/>
      <c r="Q215" s="130"/>
      <c r="R215" s="130"/>
      <c r="S215" s="130"/>
      <c r="T215" s="130"/>
      <c r="U215" s="130"/>
      <c r="V215" s="130"/>
      <c r="W215" s="130"/>
    </row>
    <row r="216" spans="7:23" customFormat="1" x14ac:dyDescent="0.25">
      <c r="G216" s="130"/>
      <c r="H216" s="130"/>
      <c r="I216" s="130"/>
      <c r="J216" s="130"/>
      <c r="K216" s="130"/>
      <c r="L216" s="130"/>
      <c r="M216" s="130"/>
      <c r="N216" s="130"/>
      <c r="O216" s="130"/>
      <c r="P216" s="130"/>
      <c r="Q216" s="130"/>
      <c r="R216" s="130"/>
      <c r="S216" s="130"/>
      <c r="T216" s="130"/>
      <c r="U216" s="130"/>
      <c r="V216" s="130"/>
      <c r="W216" s="130"/>
    </row>
    <row r="217" spans="7:23" customFormat="1" x14ac:dyDescent="0.25">
      <c r="G217" s="130"/>
      <c r="H217" s="130"/>
      <c r="I217" s="130"/>
      <c r="J217" s="130"/>
      <c r="K217" s="130"/>
      <c r="L217" s="130"/>
      <c r="M217" s="130"/>
      <c r="N217" s="130"/>
      <c r="O217" s="130"/>
      <c r="P217" s="130"/>
      <c r="Q217" s="130"/>
      <c r="R217" s="130"/>
      <c r="S217" s="130"/>
      <c r="T217" s="130"/>
      <c r="U217" s="130"/>
      <c r="V217" s="130"/>
      <c r="W217" s="130"/>
    </row>
    <row r="218" spans="7:23" customFormat="1" x14ac:dyDescent="0.25">
      <c r="G218" s="130"/>
      <c r="H218" s="130"/>
      <c r="I218" s="130"/>
      <c r="J218" s="130"/>
      <c r="K218" s="130"/>
      <c r="L218" s="130"/>
      <c r="M218" s="130"/>
      <c r="N218" s="130"/>
      <c r="O218" s="130"/>
      <c r="P218" s="130"/>
      <c r="Q218" s="130"/>
      <c r="R218" s="130"/>
      <c r="S218" s="130"/>
      <c r="T218" s="130"/>
      <c r="U218" s="130"/>
      <c r="V218" s="130"/>
      <c r="W218" s="130"/>
    </row>
    <row r="219" spans="7:23" customFormat="1" x14ac:dyDescent="0.25">
      <c r="G219" s="130"/>
      <c r="H219" s="130"/>
      <c r="I219" s="130"/>
      <c r="J219" s="130"/>
      <c r="K219" s="130"/>
      <c r="L219" s="130"/>
      <c r="M219" s="130"/>
      <c r="N219" s="130"/>
      <c r="O219" s="130"/>
      <c r="P219" s="130"/>
      <c r="Q219" s="130"/>
      <c r="R219" s="130"/>
      <c r="S219" s="130"/>
      <c r="T219" s="130"/>
      <c r="U219" s="130"/>
      <c r="V219" s="130"/>
      <c r="W219" s="130"/>
    </row>
    <row r="220" spans="7:23" customFormat="1" x14ac:dyDescent="0.25">
      <c r="G220" s="130"/>
      <c r="H220" s="130"/>
      <c r="I220" s="130"/>
      <c r="J220" s="130"/>
      <c r="K220" s="130"/>
      <c r="L220" s="130"/>
      <c r="M220" s="130"/>
      <c r="N220" s="130"/>
      <c r="O220" s="130"/>
      <c r="P220" s="130"/>
      <c r="Q220" s="130"/>
      <c r="R220" s="130"/>
      <c r="S220" s="130"/>
      <c r="T220" s="130"/>
      <c r="U220" s="130"/>
      <c r="V220" s="130"/>
      <c r="W220" s="130"/>
    </row>
    <row r="221" spans="7:23" customFormat="1" x14ac:dyDescent="0.25">
      <c r="G221" s="130"/>
      <c r="H221" s="130"/>
      <c r="I221" s="130"/>
      <c r="J221" s="130"/>
      <c r="K221" s="130"/>
      <c r="L221" s="130"/>
      <c r="M221" s="130"/>
      <c r="N221" s="130"/>
      <c r="O221" s="130"/>
      <c r="P221" s="130"/>
      <c r="Q221" s="130"/>
      <c r="R221" s="130"/>
      <c r="S221" s="130"/>
      <c r="T221" s="130"/>
      <c r="U221" s="130"/>
      <c r="V221" s="130"/>
      <c r="W221" s="130"/>
    </row>
    <row r="222" spans="7:23" customFormat="1" x14ac:dyDescent="0.25">
      <c r="G222" s="130"/>
      <c r="H222" s="130"/>
      <c r="I222" s="130"/>
      <c r="J222" s="130"/>
      <c r="K222" s="130"/>
      <c r="L222" s="130"/>
      <c r="M222" s="130"/>
      <c r="N222" s="130"/>
      <c r="O222" s="130"/>
      <c r="P222" s="130"/>
      <c r="Q222" s="130"/>
      <c r="R222" s="130"/>
      <c r="S222" s="130"/>
      <c r="T222" s="130"/>
      <c r="U222" s="130"/>
      <c r="V222" s="130"/>
      <c r="W222" s="130"/>
    </row>
    <row r="223" spans="7:23" customFormat="1" x14ac:dyDescent="0.25">
      <c r="G223" s="130"/>
      <c r="H223" s="130"/>
      <c r="I223" s="130"/>
      <c r="J223" s="130"/>
      <c r="K223" s="130"/>
      <c r="L223" s="130"/>
      <c r="M223" s="130"/>
      <c r="N223" s="130"/>
      <c r="O223" s="130"/>
      <c r="P223" s="130"/>
      <c r="Q223" s="130"/>
      <c r="R223" s="130"/>
      <c r="S223" s="130"/>
      <c r="T223" s="130"/>
      <c r="U223" s="130"/>
      <c r="V223" s="130"/>
      <c r="W223" s="130"/>
    </row>
    <row r="224" spans="7:23" customFormat="1" x14ac:dyDescent="0.25">
      <c r="G224" s="130"/>
      <c r="H224" s="130"/>
      <c r="I224" s="130"/>
      <c r="J224" s="130"/>
      <c r="K224" s="130"/>
      <c r="L224" s="130"/>
      <c r="M224" s="130"/>
      <c r="N224" s="130"/>
      <c r="O224" s="130"/>
      <c r="P224" s="130"/>
      <c r="Q224" s="130"/>
      <c r="R224" s="130"/>
      <c r="S224" s="130"/>
      <c r="T224" s="130"/>
      <c r="U224" s="130"/>
      <c r="V224" s="130"/>
      <c r="W224" s="130"/>
    </row>
    <row r="225" spans="7:23" customFormat="1" x14ac:dyDescent="0.25">
      <c r="G225" s="130"/>
      <c r="H225" s="130"/>
      <c r="I225" s="130"/>
      <c r="J225" s="130"/>
      <c r="K225" s="130"/>
      <c r="L225" s="130"/>
      <c r="M225" s="130"/>
      <c r="N225" s="130"/>
      <c r="O225" s="130"/>
      <c r="P225" s="130"/>
      <c r="Q225" s="130"/>
      <c r="R225" s="130"/>
      <c r="S225" s="130"/>
      <c r="T225" s="130"/>
      <c r="U225" s="130"/>
      <c r="V225" s="130"/>
      <c r="W225" s="130"/>
    </row>
    <row r="226" spans="7:23" customFormat="1" x14ac:dyDescent="0.25">
      <c r="G226" s="130"/>
      <c r="H226" s="130"/>
      <c r="I226" s="130"/>
      <c r="J226" s="130"/>
      <c r="K226" s="130"/>
      <c r="L226" s="130"/>
      <c r="M226" s="130"/>
      <c r="N226" s="130"/>
      <c r="O226" s="130"/>
      <c r="P226" s="130"/>
      <c r="Q226" s="130"/>
      <c r="R226" s="130"/>
      <c r="S226" s="130"/>
      <c r="T226" s="130"/>
      <c r="U226" s="130"/>
      <c r="V226" s="130"/>
      <c r="W226" s="130"/>
    </row>
    <row r="227" spans="7:23" customFormat="1" x14ac:dyDescent="0.25">
      <c r="G227" s="130"/>
      <c r="H227" s="130"/>
      <c r="I227" s="130"/>
      <c r="J227" s="130"/>
      <c r="K227" s="130"/>
      <c r="L227" s="130"/>
      <c r="M227" s="130"/>
      <c r="N227" s="130"/>
      <c r="O227" s="130"/>
      <c r="P227" s="130"/>
      <c r="Q227" s="130"/>
      <c r="R227" s="130"/>
      <c r="S227" s="130"/>
      <c r="T227" s="130"/>
      <c r="U227" s="130"/>
      <c r="V227" s="130"/>
      <c r="W227" s="130"/>
    </row>
    <row r="228" spans="7:23" customFormat="1" x14ac:dyDescent="0.25">
      <c r="G228" s="130"/>
      <c r="H228" s="130"/>
      <c r="I228" s="130"/>
      <c r="J228" s="130"/>
      <c r="K228" s="130"/>
      <c r="L228" s="130"/>
      <c r="M228" s="130"/>
      <c r="N228" s="130"/>
      <c r="O228" s="130"/>
      <c r="P228" s="130"/>
      <c r="Q228" s="130"/>
      <c r="R228" s="130"/>
      <c r="S228" s="130"/>
      <c r="T228" s="130"/>
      <c r="U228" s="130"/>
      <c r="V228" s="130"/>
      <c r="W228" s="130"/>
    </row>
    <row r="229" spans="7:23" customFormat="1" x14ac:dyDescent="0.25">
      <c r="G229" s="130"/>
      <c r="H229" s="130"/>
      <c r="I229" s="130"/>
      <c r="J229" s="130"/>
      <c r="K229" s="130"/>
      <c r="L229" s="130"/>
      <c r="M229" s="130"/>
      <c r="N229" s="130"/>
      <c r="O229" s="130"/>
      <c r="P229" s="130"/>
      <c r="Q229" s="130"/>
      <c r="R229" s="130"/>
      <c r="S229" s="130"/>
      <c r="T229" s="130"/>
      <c r="U229" s="130"/>
      <c r="V229" s="130"/>
      <c r="W229" s="130"/>
    </row>
    <row r="230" spans="7:23" customFormat="1" x14ac:dyDescent="0.25">
      <c r="G230" s="130"/>
      <c r="H230" s="130"/>
      <c r="I230" s="130"/>
      <c r="J230" s="130"/>
      <c r="K230" s="130"/>
      <c r="L230" s="130"/>
      <c r="M230" s="130"/>
      <c r="N230" s="130"/>
      <c r="O230" s="130"/>
      <c r="P230" s="130"/>
      <c r="Q230" s="130"/>
      <c r="R230" s="130"/>
      <c r="S230" s="130"/>
      <c r="T230" s="130"/>
      <c r="U230" s="130"/>
      <c r="V230" s="130"/>
      <c r="W230" s="130"/>
    </row>
    <row r="231" spans="7:23" customFormat="1" x14ac:dyDescent="0.25">
      <c r="G231" s="130"/>
      <c r="H231" s="130"/>
      <c r="I231" s="130"/>
      <c r="J231" s="130"/>
      <c r="K231" s="130"/>
      <c r="L231" s="130"/>
      <c r="M231" s="130"/>
      <c r="N231" s="130"/>
      <c r="O231" s="130"/>
      <c r="P231" s="130"/>
      <c r="Q231" s="130"/>
      <c r="R231" s="130"/>
      <c r="S231" s="130"/>
      <c r="T231" s="130"/>
      <c r="U231" s="130"/>
      <c r="V231" s="130"/>
      <c r="W231" s="130"/>
    </row>
    <row r="232" spans="7:23" customFormat="1" x14ac:dyDescent="0.25">
      <c r="G232" s="130"/>
      <c r="H232" s="130"/>
      <c r="I232" s="130"/>
      <c r="J232" s="130"/>
      <c r="K232" s="130"/>
      <c r="L232" s="130"/>
      <c r="M232" s="130"/>
      <c r="N232" s="130"/>
      <c r="O232" s="130"/>
      <c r="P232" s="130"/>
      <c r="Q232" s="130"/>
      <c r="R232" s="130"/>
      <c r="S232" s="130"/>
      <c r="T232" s="130"/>
      <c r="U232" s="130"/>
      <c r="V232" s="130"/>
      <c r="W232" s="130"/>
    </row>
    <row r="233" spans="7:23" customFormat="1" x14ac:dyDescent="0.25">
      <c r="G233" s="130"/>
      <c r="H233" s="130"/>
      <c r="I233" s="130"/>
      <c r="J233" s="130"/>
      <c r="K233" s="130"/>
      <c r="L233" s="130"/>
      <c r="M233" s="130"/>
      <c r="N233" s="130"/>
      <c r="O233" s="130"/>
      <c r="P233" s="130"/>
      <c r="Q233" s="130"/>
      <c r="R233" s="130"/>
      <c r="S233" s="130"/>
      <c r="T233" s="130"/>
      <c r="U233" s="130"/>
      <c r="V233" s="130"/>
      <c r="W233" s="130"/>
    </row>
    <row r="234" spans="7:23" customFormat="1" x14ac:dyDescent="0.25">
      <c r="G234" s="130"/>
      <c r="H234" s="130"/>
      <c r="I234" s="130"/>
      <c r="J234" s="130"/>
      <c r="K234" s="130"/>
      <c r="L234" s="130"/>
      <c r="M234" s="130"/>
      <c r="N234" s="130"/>
      <c r="O234" s="130"/>
      <c r="P234" s="130"/>
      <c r="Q234" s="130"/>
      <c r="R234" s="130"/>
      <c r="S234" s="130"/>
      <c r="T234" s="130"/>
      <c r="U234" s="130"/>
      <c r="V234" s="130"/>
      <c r="W234" s="130"/>
    </row>
    <row r="235" spans="7:23" customFormat="1" x14ac:dyDescent="0.25">
      <c r="G235" s="130"/>
      <c r="H235" s="130"/>
      <c r="I235" s="130"/>
      <c r="J235" s="130"/>
      <c r="K235" s="130"/>
      <c r="L235" s="130"/>
      <c r="M235" s="130"/>
      <c r="N235" s="130"/>
      <c r="O235" s="130"/>
      <c r="P235" s="130"/>
      <c r="Q235" s="130"/>
      <c r="R235" s="130"/>
      <c r="S235" s="130"/>
      <c r="T235" s="130"/>
      <c r="U235" s="130"/>
      <c r="V235" s="130"/>
      <c r="W235" s="130"/>
    </row>
    <row r="236" spans="7:23" customFormat="1" x14ac:dyDescent="0.25">
      <c r="G236" s="130"/>
      <c r="H236" s="130"/>
      <c r="I236" s="130"/>
      <c r="J236" s="130"/>
      <c r="K236" s="130"/>
      <c r="L236" s="130"/>
      <c r="M236" s="130"/>
      <c r="N236" s="130"/>
      <c r="O236" s="130"/>
      <c r="P236" s="130"/>
      <c r="Q236" s="130"/>
      <c r="R236" s="130"/>
      <c r="S236" s="130"/>
      <c r="T236" s="130"/>
      <c r="U236" s="130"/>
      <c r="V236" s="130"/>
      <c r="W236" s="130"/>
    </row>
    <row r="237" spans="7:23" customFormat="1" x14ac:dyDescent="0.25">
      <c r="G237" s="130"/>
      <c r="H237" s="130"/>
      <c r="I237" s="130"/>
      <c r="J237" s="130"/>
      <c r="K237" s="130"/>
      <c r="L237" s="130"/>
      <c r="M237" s="130"/>
      <c r="N237" s="130"/>
      <c r="O237" s="130"/>
      <c r="P237" s="130"/>
      <c r="Q237" s="130"/>
      <c r="R237" s="130"/>
      <c r="S237" s="130"/>
      <c r="T237" s="130"/>
      <c r="U237" s="130"/>
      <c r="V237" s="130"/>
      <c r="W237" s="130"/>
    </row>
    <row r="238" spans="7:23" customFormat="1" x14ac:dyDescent="0.25">
      <c r="G238" s="130"/>
      <c r="H238" s="130"/>
      <c r="I238" s="130"/>
      <c r="J238" s="130"/>
      <c r="K238" s="130"/>
      <c r="L238" s="130"/>
      <c r="M238" s="130"/>
      <c r="N238" s="130"/>
      <c r="O238" s="130"/>
      <c r="P238" s="130"/>
      <c r="Q238" s="130"/>
      <c r="R238" s="130"/>
      <c r="S238" s="130"/>
      <c r="T238" s="130"/>
      <c r="U238" s="130"/>
      <c r="V238" s="130"/>
      <c r="W238" s="130"/>
    </row>
    <row r="239" spans="7:23" customFormat="1" x14ac:dyDescent="0.25">
      <c r="G239" s="130"/>
      <c r="H239" s="130"/>
      <c r="I239" s="130"/>
      <c r="J239" s="130"/>
      <c r="K239" s="130"/>
      <c r="L239" s="130"/>
      <c r="M239" s="130"/>
      <c r="N239" s="130"/>
      <c r="O239" s="130"/>
      <c r="P239" s="130"/>
      <c r="Q239" s="130"/>
      <c r="R239" s="130"/>
      <c r="S239" s="130"/>
      <c r="T239" s="130"/>
      <c r="U239" s="130"/>
      <c r="V239" s="130"/>
      <c r="W239" s="130"/>
    </row>
    <row r="240" spans="7:23" customFormat="1" x14ac:dyDescent="0.25">
      <c r="G240" s="130"/>
      <c r="H240" s="130"/>
      <c r="I240" s="130"/>
      <c r="J240" s="130"/>
      <c r="K240" s="130"/>
      <c r="L240" s="130"/>
      <c r="M240" s="130"/>
      <c r="N240" s="130"/>
      <c r="O240" s="130"/>
      <c r="P240" s="130"/>
      <c r="Q240" s="130"/>
      <c r="R240" s="130"/>
      <c r="S240" s="130"/>
      <c r="T240" s="130"/>
      <c r="U240" s="130"/>
      <c r="V240" s="130"/>
      <c r="W240" s="130"/>
    </row>
    <row r="241" spans="7:23" customFormat="1" x14ac:dyDescent="0.25">
      <c r="G241" s="130"/>
      <c r="H241" s="130"/>
      <c r="I241" s="130"/>
      <c r="J241" s="130"/>
      <c r="K241" s="130"/>
      <c r="L241" s="130"/>
      <c r="M241" s="130"/>
      <c r="N241" s="130"/>
      <c r="O241" s="130"/>
      <c r="P241" s="130"/>
      <c r="Q241" s="130"/>
      <c r="R241" s="130"/>
      <c r="S241" s="130"/>
      <c r="T241" s="130"/>
      <c r="U241" s="130"/>
      <c r="V241" s="130"/>
      <c r="W241" s="130"/>
    </row>
    <row r="242" spans="7:23" customFormat="1" x14ac:dyDescent="0.25">
      <c r="G242" s="130"/>
      <c r="H242" s="130"/>
      <c r="I242" s="130"/>
      <c r="J242" s="130"/>
      <c r="K242" s="130"/>
      <c r="L242" s="130"/>
      <c r="M242" s="130"/>
      <c r="N242" s="130"/>
      <c r="O242" s="130"/>
      <c r="P242" s="130"/>
      <c r="Q242" s="130"/>
      <c r="R242" s="130"/>
      <c r="S242" s="130"/>
      <c r="T242" s="130"/>
      <c r="U242" s="130"/>
      <c r="V242" s="130"/>
      <c r="W242" s="130"/>
    </row>
    <row r="243" spans="7:23" customFormat="1" x14ac:dyDescent="0.25">
      <c r="G243" s="130"/>
      <c r="H243" s="130"/>
      <c r="I243" s="130"/>
      <c r="J243" s="130"/>
      <c r="K243" s="130"/>
      <c r="L243" s="130"/>
      <c r="M243" s="130"/>
      <c r="N243" s="130"/>
      <c r="O243" s="130"/>
      <c r="P243" s="130"/>
      <c r="Q243" s="130"/>
      <c r="R243" s="130"/>
      <c r="S243" s="130"/>
      <c r="T243" s="130"/>
      <c r="U243" s="130"/>
      <c r="V243" s="130"/>
      <c r="W243" s="130"/>
    </row>
    <row r="244" spans="7:23" customFormat="1" x14ac:dyDescent="0.25">
      <c r="G244" s="130"/>
      <c r="H244" s="130"/>
      <c r="I244" s="130"/>
      <c r="J244" s="130"/>
      <c r="K244" s="130"/>
      <c r="L244" s="130"/>
      <c r="M244" s="130"/>
      <c r="N244" s="130"/>
      <c r="O244" s="130"/>
      <c r="P244" s="130"/>
      <c r="Q244" s="130"/>
      <c r="R244" s="130"/>
      <c r="S244" s="130"/>
      <c r="T244" s="130"/>
      <c r="U244" s="130"/>
      <c r="V244" s="130"/>
      <c r="W244" s="130"/>
    </row>
    <row r="245" spans="7:23" customFormat="1" x14ac:dyDescent="0.25">
      <c r="G245" s="130"/>
      <c r="H245" s="130"/>
      <c r="I245" s="130"/>
      <c r="J245" s="130"/>
      <c r="K245" s="130"/>
      <c r="L245" s="130"/>
      <c r="M245" s="130"/>
      <c r="N245" s="130"/>
      <c r="O245" s="130"/>
      <c r="P245" s="130"/>
      <c r="Q245" s="130"/>
      <c r="R245" s="130"/>
      <c r="S245" s="130"/>
      <c r="T245" s="130"/>
      <c r="U245" s="130"/>
      <c r="V245" s="130"/>
      <c r="W245" s="130"/>
    </row>
    <row r="246" spans="7:23" customFormat="1" x14ac:dyDescent="0.25">
      <c r="G246" s="130"/>
      <c r="H246" s="130"/>
      <c r="I246" s="130"/>
      <c r="J246" s="130"/>
      <c r="K246" s="130"/>
      <c r="L246" s="130"/>
      <c r="M246" s="130"/>
      <c r="N246" s="130"/>
      <c r="O246" s="130"/>
      <c r="P246" s="130"/>
      <c r="Q246" s="130"/>
      <c r="R246" s="130"/>
      <c r="S246" s="130"/>
      <c r="T246" s="130"/>
      <c r="U246" s="130"/>
      <c r="V246" s="130"/>
      <c r="W246" s="130"/>
    </row>
    <row r="247" spans="7:23" customFormat="1" x14ac:dyDescent="0.25">
      <c r="G247" s="130"/>
      <c r="H247" s="130"/>
      <c r="I247" s="130"/>
      <c r="J247" s="130"/>
      <c r="K247" s="130"/>
      <c r="L247" s="130"/>
      <c r="M247" s="130"/>
      <c r="N247" s="130"/>
      <c r="O247" s="130"/>
      <c r="P247" s="130"/>
      <c r="Q247" s="130"/>
      <c r="R247" s="130"/>
      <c r="S247" s="130"/>
      <c r="T247" s="130"/>
      <c r="U247" s="130"/>
      <c r="V247" s="130"/>
      <c r="W247" s="130"/>
    </row>
    <row r="248" spans="7:23" customFormat="1" x14ac:dyDescent="0.25">
      <c r="G248" s="130"/>
      <c r="H248" s="130"/>
      <c r="I248" s="130"/>
      <c r="J248" s="130"/>
      <c r="K248" s="130"/>
      <c r="L248" s="130"/>
      <c r="M248" s="130"/>
      <c r="N248" s="130"/>
      <c r="O248" s="130"/>
      <c r="P248" s="130"/>
      <c r="Q248" s="130"/>
      <c r="R248" s="130"/>
      <c r="S248" s="130"/>
      <c r="T248" s="130"/>
      <c r="U248" s="130"/>
      <c r="V248" s="130"/>
      <c r="W248" s="130"/>
    </row>
    <row r="249" spans="7:23" customFormat="1" x14ac:dyDescent="0.25">
      <c r="G249" s="130"/>
      <c r="H249" s="130"/>
      <c r="I249" s="130"/>
      <c r="J249" s="130"/>
      <c r="K249" s="130"/>
      <c r="L249" s="130"/>
      <c r="M249" s="130"/>
      <c r="N249" s="130"/>
      <c r="O249" s="130"/>
      <c r="P249" s="130"/>
      <c r="Q249" s="130"/>
      <c r="R249" s="130"/>
      <c r="S249" s="130"/>
      <c r="T249" s="130"/>
      <c r="U249" s="130"/>
      <c r="V249" s="130"/>
      <c r="W249" s="130"/>
    </row>
    <row r="250" spans="7:23" customFormat="1" x14ac:dyDescent="0.25">
      <c r="G250" s="130"/>
      <c r="H250" s="130"/>
      <c r="I250" s="130"/>
      <c r="J250" s="130"/>
      <c r="K250" s="130"/>
      <c r="L250" s="130"/>
      <c r="M250" s="130"/>
      <c r="N250" s="130"/>
      <c r="O250" s="130"/>
      <c r="P250" s="130"/>
      <c r="Q250" s="130"/>
      <c r="R250" s="130"/>
      <c r="S250" s="130"/>
      <c r="T250" s="130"/>
      <c r="U250" s="130"/>
      <c r="V250" s="130"/>
      <c r="W250" s="130"/>
    </row>
    <row r="251" spans="7:23" customFormat="1" x14ac:dyDescent="0.25">
      <c r="G251" s="130"/>
      <c r="H251" s="130"/>
      <c r="I251" s="130"/>
      <c r="J251" s="130"/>
      <c r="K251" s="130"/>
      <c r="L251" s="130"/>
      <c r="M251" s="130"/>
      <c r="N251" s="130"/>
      <c r="O251" s="130"/>
      <c r="P251" s="130"/>
      <c r="Q251" s="130"/>
      <c r="R251" s="130"/>
      <c r="S251" s="130"/>
      <c r="T251" s="130"/>
      <c r="U251" s="130"/>
      <c r="V251" s="130"/>
      <c r="W251" s="130"/>
    </row>
    <row r="252" spans="7:23" customFormat="1" x14ac:dyDescent="0.25">
      <c r="G252" s="130"/>
      <c r="H252" s="130"/>
      <c r="I252" s="130"/>
      <c r="J252" s="130"/>
      <c r="K252" s="130"/>
      <c r="L252" s="130"/>
      <c r="M252" s="130"/>
      <c r="N252" s="130"/>
      <c r="O252" s="130"/>
      <c r="P252" s="130"/>
      <c r="Q252" s="130"/>
      <c r="R252" s="130"/>
      <c r="S252" s="130"/>
      <c r="T252" s="130"/>
      <c r="U252" s="130"/>
      <c r="V252" s="130"/>
      <c r="W252" s="130"/>
    </row>
    <row r="253" spans="7:23" customFormat="1" x14ac:dyDescent="0.25">
      <c r="G253" s="130"/>
      <c r="H253" s="130"/>
      <c r="I253" s="130"/>
      <c r="J253" s="130"/>
      <c r="K253" s="130"/>
      <c r="L253" s="130"/>
      <c r="M253" s="130"/>
      <c r="N253" s="130"/>
      <c r="O253" s="130"/>
      <c r="P253" s="130"/>
      <c r="Q253" s="130"/>
      <c r="R253" s="130"/>
      <c r="S253" s="130"/>
      <c r="T253" s="130"/>
      <c r="U253" s="130"/>
      <c r="V253" s="130"/>
      <c r="W253" s="130"/>
    </row>
    <row r="254" spans="7:23" customFormat="1" x14ac:dyDescent="0.25">
      <c r="G254" s="130"/>
      <c r="H254" s="130"/>
      <c r="I254" s="130"/>
      <c r="J254" s="130"/>
      <c r="K254" s="130"/>
      <c r="L254" s="130"/>
      <c r="M254" s="130"/>
      <c r="N254" s="130"/>
      <c r="O254" s="130"/>
      <c r="P254" s="130"/>
      <c r="Q254" s="130"/>
      <c r="R254" s="130"/>
      <c r="S254" s="130"/>
      <c r="T254" s="130"/>
      <c r="U254" s="130"/>
      <c r="V254" s="130"/>
      <c r="W254" s="130"/>
    </row>
    <row r="255" spans="7:23" customFormat="1" x14ac:dyDescent="0.25">
      <c r="G255" s="130"/>
      <c r="H255" s="130"/>
      <c r="I255" s="130"/>
      <c r="J255" s="130"/>
      <c r="K255" s="130"/>
      <c r="L255" s="130"/>
      <c r="M255" s="130"/>
      <c r="N255" s="130"/>
      <c r="O255" s="130"/>
      <c r="P255" s="130"/>
      <c r="Q255" s="130"/>
      <c r="R255" s="130"/>
      <c r="S255" s="130"/>
      <c r="T255" s="130"/>
      <c r="U255" s="130"/>
      <c r="V255" s="130"/>
      <c r="W255" s="130"/>
    </row>
    <row r="256" spans="7:23" customFormat="1" x14ac:dyDescent="0.25">
      <c r="G256" s="130"/>
      <c r="H256" s="130"/>
      <c r="I256" s="130"/>
      <c r="J256" s="130"/>
      <c r="K256" s="130"/>
      <c r="L256" s="130"/>
      <c r="M256" s="130"/>
      <c r="N256" s="130"/>
      <c r="O256" s="130"/>
      <c r="P256" s="130"/>
      <c r="Q256" s="130"/>
      <c r="R256" s="130"/>
      <c r="S256" s="130"/>
      <c r="T256" s="130"/>
      <c r="U256" s="130"/>
      <c r="V256" s="130"/>
      <c r="W256" s="130"/>
    </row>
    <row r="257" spans="7:23" customFormat="1" x14ac:dyDescent="0.25">
      <c r="G257" s="130"/>
      <c r="H257" s="130"/>
      <c r="I257" s="130"/>
      <c r="J257" s="130"/>
      <c r="K257" s="130"/>
      <c r="L257" s="130"/>
      <c r="M257" s="130"/>
      <c r="N257" s="130"/>
      <c r="O257" s="130"/>
      <c r="P257" s="130"/>
      <c r="Q257" s="130"/>
      <c r="R257" s="130"/>
      <c r="S257" s="130"/>
      <c r="T257" s="130"/>
      <c r="U257" s="130"/>
      <c r="V257" s="130"/>
      <c r="W257" s="130"/>
    </row>
    <row r="258" spans="7:23" customFormat="1" x14ac:dyDescent="0.25">
      <c r="G258" s="130"/>
      <c r="H258" s="130"/>
      <c r="I258" s="130"/>
      <c r="J258" s="130"/>
      <c r="K258" s="130"/>
      <c r="L258" s="130"/>
      <c r="M258" s="130"/>
      <c r="N258" s="130"/>
      <c r="O258" s="130"/>
      <c r="P258" s="130"/>
      <c r="Q258" s="130"/>
      <c r="R258" s="130"/>
      <c r="S258" s="130"/>
      <c r="T258" s="130"/>
      <c r="U258" s="130"/>
      <c r="V258" s="130"/>
      <c r="W258" s="130"/>
    </row>
    <row r="259" spans="7:23" customFormat="1" x14ac:dyDescent="0.25">
      <c r="G259" s="130"/>
      <c r="H259" s="130"/>
      <c r="I259" s="130"/>
      <c r="J259" s="130"/>
      <c r="K259" s="130"/>
      <c r="L259" s="130"/>
      <c r="M259" s="130"/>
      <c r="N259" s="130"/>
      <c r="O259" s="130"/>
      <c r="P259" s="130"/>
      <c r="Q259" s="130"/>
      <c r="R259" s="130"/>
      <c r="S259" s="130"/>
      <c r="T259" s="130"/>
      <c r="U259" s="130"/>
      <c r="V259" s="130"/>
      <c r="W259" s="130"/>
    </row>
    <row r="260" spans="7:23" customFormat="1" x14ac:dyDescent="0.25">
      <c r="G260" s="130"/>
      <c r="H260" s="130"/>
      <c r="I260" s="130"/>
      <c r="J260" s="130"/>
      <c r="K260" s="130"/>
      <c r="L260" s="130"/>
      <c r="M260" s="130"/>
      <c r="N260" s="130"/>
      <c r="O260" s="130"/>
      <c r="P260" s="130"/>
      <c r="Q260" s="130"/>
      <c r="R260" s="130"/>
      <c r="S260" s="130"/>
      <c r="T260" s="130"/>
      <c r="U260" s="130"/>
      <c r="V260" s="130"/>
      <c r="W260" s="130"/>
    </row>
    <row r="261" spans="7:23" customFormat="1" x14ac:dyDescent="0.25">
      <c r="G261" s="130"/>
      <c r="H261" s="130"/>
      <c r="I261" s="130"/>
      <c r="J261" s="130"/>
      <c r="K261" s="130"/>
      <c r="L261" s="130"/>
      <c r="M261" s="130"/>
      <c r="N261" s="130"/>
      <c r="O261" s="130"/>
      <c r="P261" s="130"/>
      <c r="Q261" s="130"/>
      <c r="R261" s="130"/>
      <c r="S261" s="130"/>
      <c r="T261" s="130"/>
      <c r="U261" s="130"/>
      <c r="V261" s="130"/>
      <c r="W261" s="130"/>
    </row>
    <row r="262" spans="7:23" customFormat="1" x14ac:dyDescent="0.25">
      <c r="G262" s="130"/>
      <c r="H262" s="130"/>
      <c r="I262" s="130"/>
      <c r="J262" s="130"/>
      <c r="K262" s="130"/>
      <c r="L262" s="130"/>
      <c r="M262" s="130"/>
      <c r="N262" s="130"/>
      <c r="O262" s="130"/>
      <c r="P262" s="130"/>
      <c r="Q262" s="130"/>
      <c r="R262" s="130"/>
      <c r="S262" s="130"/>
      <c r="T262" s="130"/>
      <c r="U262" s="130"/>
      <c r="V262" s="130"/>
      <c r="W262" s="130"/>
    </row>
    <row r="263" spans="7:23" customFormat="1" x14ac:dyDescent="0.25">
      <c r="G263" s="130"/>
      <c r="H263" s="130"/>
      <c r="I263" s="130"/>
      <c r="J263" s="130"/>
      <c r="K263" s="130"/>
      <c r="L263" s="130"/>
      <c r="M263" s="130"/>
      <c r="N263" s="130"/>
      <c r="O263" s="130"/>
      <c r="P263" s="130"/>
      <c r="Q263" s="130"/>
      <c r="R263" s="130"/>
      <c r="S263" s="130"/>
      <c r="T263" s="130"/>
      <c r="U263" s="130"/>
      <c r="V263" s="130"/>
      <c r="W263" s="130"/>
    </row>
    <row r="264" spans="7:23" customFormat="1" x14ac:dyDescent="0.25">
      <c r="G264" s="130"/>
      <c r="H264" s="130"/>
      <c r="I264" s="130"/>
      <c r="J264" s="130"/>
      <c r="K264" s="130"/>
      <c r="L264" s="130"/>
      <c r="M264" s="130"/>
      <c r="N264" s="130"/>
      <c r="O264" s="130"/>
      <c r="P264" s="130"/>
      <c r="Q264" s="130"/>
      <c r="R264" s="130"/>
      <c r="S264" s="130"/>
      <c r="T264" s="130"/>
      <c r="U264" s="130"/>
      <c r="V264" s="130"/>
      <c r="W264" s="130"/>
    </row>
    <row r="265" spans="7:23" customFormat="1" x14ac:dyDescent="0.25">
      <c r="G265" s="130"/>
      <c r="H265" s="130"/>
      <c r="I265" s="130"/>
      <c r="J265" s="130"/>
      <c r="K265" s="130"/>
      <c r="L265" s="130"/>
      <c r="M265" s="130"/>
      <c r="N265" s="130"/>
      <c r="O265" s="130"/>
      <c r="P265" s="130"/>
      <c r="Q265" s="130"/>
      <c r="R265" s="130"/>
      <c r="S265" s="130"/>
      <c r="T265" s="130"/>
      <c r="U265" s="130"/>
      <c r="V265" s="130"/>
      <c r="W265" s="130"/>
    </row>
    <row r="266" spans="7:23" customFormat="1" x14ac:dyDescent="0.25">
      <c r="G266" s="130"/>
      <c r="H266" s="130"/>
      <c r="I266" s="130"/>
      <c r="J266" s="130"/>
      <c r="K266" s="130"/>
      <c r="L266" s="130"/>
      <c r="M266" s="130"/>
      <c r="N266" s="130"/>
      <c r="O266" s="130"/>
      <c r="P266" s="130"/>
      <c r="Q266" s="130"/>
      <c r="R266" s="130"/>
      <c r="S266" s="130"/>
      <c r="T266" s="130"/>
      <c r="U266" s="130"/>
      <c r="V266" s="130"/>
      <c r="W266" s="130"/>
    </row>
    <row r="267" spans="7:23" customFormat="1" x14ac:dyDescent="0.25">
      <c r="G267" s="130"/>
      <c r="H267" s="130"/>
      <c r="I267" s="130"/>
      <c r="J267" s="130"/>
      <c r="K267" s="130"/>
      <c r="L267" s="130"/>
      <c r="M267" s="130"/>
      <c r="N267" s="130"/>
      <c r="O267" s="130"/>
      <c r="P267" s="130"/>
      <c r="Q267" s="130"/>
      <c r="R267" s="130"/>
      <c r="S267" s="130"/>
      <c r="T267" s="130"/>
      <c r="U267" s="130"/>
      <c r="V267" s="130"/>
      <c r="W267" s="130"/>
    </row>
    <row r="268" spans="7:23" customFormat="1" x14ac:dyDescent="0.25">
      <c r="G268" s="130"/>
      <c r="H268" s="130"/>
      <c r="I268" s="130"/>
      <c r="J268" s="130"/>
      <c r="K268" s="130"/>
      <c r="L268" s="130"/>
      <c r="M268" s="130"/>
      <c r="N268" s="130"/>
      <c r="O268" s="130"/>
      <c r="P268" s="130"/>
      <c r="Q268" s="130"/>
      <c r="R268" s="130"/>
      <c r="S268" s="130"/>
      <c r="T268" s="130"/>
      <c r="U268" s="130"/>
      <c r="V268" s="130"/>
      <c r="W268" s="130"/>
    </row>
    <row r="269" spans="7:23" customFormat="1" x14ac:dyDescent="0.25">
      <c r="G269" s="130"/>
      <c r="H269" s="130"/>
      <c r="I269" s="130"/>
      <c r="J269" s="130"/>
      <c r="K269" s="130"/>
      <c r="L269" s="130"/>
      <c r="M269" s="130"/>
      <c r="N269" s="130"/>
      <c r="O269" s="130"/>
      <c r="P269" s="130"/>
      <c r="Q269" s="130"/>
      <c r="R269" s="130"/>
      <c r="S269" s="130"/>
      <c r="T269" s="130"/>
      <c r="U269" s="130"/>
      <c r="V269" s="130"/>
      <c r="W269" s="130"/>
    </row>
    <row r="270" spans="7:23" customFormat="1" x14ac:dyDescent="0.25">
      <c r="G270" s="130"/>
      <c r="H270" s="130"/>
      <c r="I270" s="130"/>
      <c r="J270" s="130"/>
      <c r="K270" s="130"/>
      <c r="L270" s="130"/>
      <c r="M270" s="130"/>
      <c r="N270" s="130"/>
      <c r="O270" s="130"/>
      <c r="P270" s="130"/>
      <c r="Q270" s="130"/>
      <c r="R270" s="130"/>
      <c r="S270" s="130"/>
      <c r="T270" s="130"/>
      <c r="U270" s="130"/>
      <c r="V270" s="130"/>
      <c r="W270" s="130"/>
    </row>
    <row r="271" spans="7:23" customFormat="1" x14ac:dyDescent="0.25">
      <c r="G271" s="130"/>
      <c r="H271" s="130"/>
      <c r="I271" s="130"/>
      <c r="J271" s="130"/>
      <c r="K271" s="130"/>
      <c r="L271" s="130"/>
      <c r="M271" s="130"/>
      <c r="N271" s="130"/>
      <c r="O271" s="130"/>
      <c r="P271" s="130"/>
      <c r="Q271" s="130"/>
      <c r="R271" s="130"/>
      <c r="S271" s="130"/>
      <c r="T271" s="130"/>
      <c r="U271" s="130"/>
      <c r="V271" s="130"/>
      <c r="W271" s="130"/>
    </row>
    <row r="272" spans="7:23" customFormat="1" x14ac:dyDescent="0.25">
      <c r="G272" s="130"/>
      <c r="H272" s="130"/>
      <c r="I272" s="130"/>
      <c r="J272" s="130"/>
      <c r="K272" s="130"/>
      <c r="L272" s="130"/>
      <c r="M272" s="130"/>
      <c r="N272" s="130"/>
      <c r="O272" s="130"/>
      <c r="P272" s="130"/>
      <c r="Q272" s="130"/>
      <c r="R272" s="130"/>
      <c r="S272" s="130"/>
      <c r="T272" s="130"/>
      <c r="U272" s="130"/>
      <c r="V272" s="130"/>
      <c r="W272" s="130"/>
    </row>
    <row r="273" spans="7:23" customFormat="1" x14ac:dyDescent="0.25">
      <c r="G273" s="130"/>
      <c r="H273" s="130"/>
      <c r="I273" s="130"/>
      <c r="J273" s="130"/>
      <c r="K273" s="130"/>
      <c r="L273" s="130"/>
      <c r="M273" s="130"/>
      <c r="N273" s="130"/>
      <c r="O273" s="130"/>
      <c r="P273" s="130"/>
      <c r="Q273" s="130"/>
      <c r="R273" s="130"/>
      <c r="S273" s="130"/>
      <c r="T273" s="130"/>
      <c r="U273" s="130"/>
      <c r="V273" s="130"/>
      <c r="W273" s="130"/>
    </row>
    <row r="274" spans="7:23" customFormat="1" x14ac:dyDescent="0.25">
      <c r="G274" s="130"/>
      <c r="H274" s="130"/>
      <c r="I274" s="130"/>
      <c r="J274" s="130"/>
      <c r="K274" s="130"/>
      <c r="L274" s="130"/>
      <c r="M274" s="130"/>
      <c r="N274" s="130"/>
      <c r="O274" s="130"/>
      <c r="P274" s="130"/>
      <c r="Q274" s="130"/>
      <c r="R274" s="130"/>
      <c r="S274" s="130"/>
      <c r="T274" s="130"/>
      <c r="U274" s="130"/>
      <c r="V274" s="130"/>
      <c r="W274" s="130"/>
    </row>
    <row r="275" spans="7:23" customFormat="1" x14ac:dyDescent="0.25">
      <c r="G275" s="130"/>
      <c r="H275" s="130"/>
      <c r="I275" s="130"/>
      <c r="J275" s="130"/>
      <c r="K275" s="130"/>
      <c r="L275" s="130"/>
      <c r="M275" s="130"/>
      <c r="N275" s="130"/>
      <c r="O275" s="130"/>
      <c r="P275" s="130"/>
      <c r="Q275" s="130"/>
      <c r="R275" s="130"/>
      <c r="S275" s="130"/>
      <c r="T275" s="130"/>
      <c r="U275" s="130"/>
      <c r="V275" s="130"/>
      <c r="W275" s="130"/>
    </row>
    <row r="276" spans="7:23" customFormat="1" x14ac:dyDescent="0.25">
      <c r="G276" s="130"/>
      <c r="H276" s="130"/>
      <c r="I276" s="130"/>
      <c r="J276" s="130"/>
      <c r="K276" s="130"/>
      <c r="L276" s="130"/>
      <c r="M276" s="130"/>
      <c r="N276" s="130"/>
      <c r="O276" s="130"/>
      <c r="P276" s="130"/>
      <c r="Q276" s="130"/>
      <c r="R276" s="130"/>
      <c r="S276" s="130"/>
      <c r="T276" s="130"/>
      <c r="U276" s="130"/>
      <c r="V276" s="130"/>
      <c r="W276" s="130"/>
    </row>
    <row r="277" spans="7:23" customFormat="1" x14ac:dyDescent="0.25">
      <c r="G277" s="130"/>
      <c r="H277" s="130"/>
      <c r="I277" s="130"/>
      <c r="J277" s="130"/>
      <c r="K277" s="130"/>
      <c r="L277" s="130"/>
      <c r="M277" s="130"/>
      <c r="N277" s="130"/>
      <c r="O277" s="130"/>
      <c r="P277" s="130"/>
      <c r="Q277" s="130"/>
      <c r="R277" s="130"/>
      <c r="S277" s="130"/>
      <c r="T277" s="130"/>
      <c r="U277" s="130"/>
      <c r="V277" s="130"/>
      <c r="W277" s="130"/>
    </row>
    <row r="278" spans="7:23" customFormat="1" x14ac:dyDescent="0.25">
      <c r="G278" s="130"/>
      <c r="H278" s="130"/>
      <c r="I278" s="130"/>
      <c r="J278" s="130"/>
      <c r="K278" s="130"/>
      <c r="L278" s="130"/>
      <c r="M278" s="130"/>
      <c r="N278" s="130"/>
      <c r="O278" s="130"/>
      <c r="P278" s="130"/>
      <c r="Q278" s="130"/>
      <c r="R278" s="130"/>
      <c r="S278" s="130"/>
      <c r="T278" s="130"/>
      <c r="U278" s="130"/>
      <c r="V278" s="130"/>
      <c r="W278" s="130"/>
    </row>
    <row r="279" spans="7:23" customFormat="1" x14ac:dyDescent="0.25">
      <c r="G279" s="130"/>
      <c r="H279" s="130"/>
      <c r="I279" s="130"/>
      <c r="J279" s="130"/>
      <c r="K279" s="130"/>
      <c r="L279" s="130"/>
      <c r="M279" s="130"/>
      <c r="N279" s="130"/>
      <c r="O279" s="130"/>
      <c r="P279" s="130"/>
      <c r="Q279" s="130"/>
      <c r="R279" s="130"/>
      <c r="S279" s="130"/>
      <c r="T279" s="130"/>
      <c r="U279" s="130"/>
      <c r="V279" s="130"/>
      <c r="W279" s="130"/>
    </row>
    <row r="280" spans="7:23" customFormat="1" x14ac:dyDescent="0.25">
      <c r="G280" s="130"/>
      <c r="H280" s="130"/>
      <c r="I280" s="130"/>
      <c r="J280" s="130"/>
      <c r="K280" s="130"/>
      <c r="L280" s="130"/>
      <c r="M280" s="130"/>
      <c r="N280" s="130"/>
      <c r="O280" s="130"/>
      <c r="P280" s="130"/>
      <c r="Q280" s="130"/>
      <c r="R280" s="130"/>
      <c r="S280" s="130"/>
      <c r="T280" s="130"/>
      <c r="U280" s="130"/>
      <c r="V280" s="130"/>
      <c r="W280" s="130"/>
    </row>
    <row r="281" spans="7:23" customFormat="1" x14ac:dyDescent="0.25">
      <c r="G281" s="130"/>
      <c r="H281" s="130"/>
      <c r="I281" s="130"/>
      <c r="J281" s="130"/>
      <c r="K281" s="130"/>
      <c r="L281" s="130"/>
      <c r="M281" s="130"/>
      <c r="N281" s="130"/>
      <c r="O281" s="130"/>
      <c r="P281" s="130"/>
      <c r="Q281" s="130"/>
      <c r="R281" s="130"/>
      <c r="S281" s="130"/>
      <c r="T281" s="130"/>
      <c r="U281" s="130"/>
      <c r="V281" s="130"/>
      <c r="W281" s="130"/>
    </row>
    <row r="282" spans="7:23" customFormat="1" x14ac:dyDescent="0.25">
      <c r="G282" s="130"/>
      <c r="H282" s="130"/>
      <c r="I282" s="130"/>
      <c r="J282" s="130"/>
      <c r="K282" s="130"/>
      <c r="L282" s="130"/>
      <c r="M282" s="130"/>
      <c r="N282" s="130"/>
      <c r="O282" s="130"/>
      <c r="P282" s="130"/>
      <c r="Q282" s="130"/>
      <c r="R282" s="130"/>
      <c r="S282" s="130"/>
      <c r="T282" s="130"/>
      <c r="U282" s="130"/>
      <c r="V282" s="130"/>
      <c r="W282" s="130"/>
    </row>
    <row r="283" spans="7:23" customFormat="1" x14ac:dyDescent="0.25">
      <c r="G283" s="130"/>
      <c r="H283" s="130"/>
      <c r="I283" s="130"/>
      <c r="J283" s="130"/>
      <c r="K283" s="130"/>
      <c r="L283" s="130"/>
      <c r="M283" s="130"/>
      <c r="N283" s="130"/>
      <c r="O283" s="130"/>
      <c r="P283" s="130"/>
      <c r="Q283" s="130"/>
      <c r="R283" s="130"/>
      <c r="S283" s="130"/>
      <c r="T283" s="130"/>
      <c r="U283" s="130"/>
      <c r="V283" s="130"/>
      <c r="W283" s="130"/>
    </row>
    <row r="284" spans="7:23" customFormat="1" x14ac:dyDescent="0.25">
      <c r="G284" s="130"/>
      <c r="H284" s="130"/>
      <c r="I284" s="130"/>
      <c r="J284" s="130"/>
      <c r="K284" s="130"/>
      <c r="L284" s="130"/>
      <c r="M284" s="130"/>
      <c r="N284" s="130"/>
      <c r="O284" s="130"/>
      <c r="P284" s="130"/>
      <c r="Q284" s="130"/>
      <c r="R284" s="130"/>
      <c r="S284" s="130"/>
      <c r="T284" s="130"/>
      <c r="U284" s="130"/>
      <c r="V284" s="130"/>
      <c r="W284" s="130"/>
    </row>
    <row r="285" spans="7:23" customFormat="1" x14ac:dyDescent="0.25">
      <c r="G285" s="130"/>
      <c r="H285" s="130"/>
      <c r="I285" s="130"/>
      <c r="J285" s="130"/>
      <c r="K285" s="130"/>
      <c r="L285" s="130"/>
      <c r="M285" s="130"/>
      <c r="N285" s="130"/>
      <c r="O285" s="130"/>
      <c r="P285" s="130"/>
      <c r="Q285" s="130"/>
      <c r="R285" s="130"/>
      <c r="S285" s="130"/>
      <c r="T285" s="130"/>
      <c r="U285" s="130"/>
      <c r="V285" s="130"/>
      <c r="W285" s="130"/>
    </row>
    <row r="286" spans="7:23" customFormat="1" x14ac:dyDescent="0.25">
      <c r="G286" s="130"/>
      <c r="H286" s="130"/>
      <c r="I286" s="130"/>
      <c r="J286" s="130"/>
      <c r="K286" s="130"/>
      <c r="L286" s="130"/>
      <c r="M286" s="130"/>
      <c r="N286" s="130"/>
      <c r="O286" s="130"/>
      <c r="P286" s="130"/>
      <c r="Q286" s="130"/>
      <c r="R286" s="130"/>
      <c r="S286" s="130"/>
      <c r="T286" s="130"/>
      <c r="U286" s="130"/>
      <c r="V286" s="130"/>
      <c r="W286" s="130"/>
    </row>
    <row r="287" spans="7:23" customFormat="1" x14ac:dyDescent="0.25">
      <c r="G287" s="130"/>
      <c r="H287" s="130"/>
      <c r="I287" s="130"/>
      <c r="J287" s="130"/>
      <c r="K287" s="130"/>
      <c r="L287" s="130"/>
      <c r="M287" s="130"/>
      <c r="N287" s="130"/>
      <c r="O287" s="130"/>
      <c r="P287" s="130"/>
      <c r="Q287" s="130"/>
      <c r="R287" s="130"/>
      <c r="S287" s="130"/>
      <c r="T287" s="130"/>
      <c r="U287" s="130"/>
      <c r="V287" s="130"/>
      <c r="W287" s="130"/>
    </row>
    <row r="288" spans="7:23" customFormat="1" x14ac:dyDescent="0.25">
      <c r="G288" s="130"/>
      <c r="H288" s="130"/>
      <c r="I288" s="130"/>
      <c r="J288" s="130"/>
      <c r="K288" s="130"/>
      <c r="L288" s="130"/>
      <c r="M288" s="130"/>
      <c r="N288" s="130"/>
      <c r="O288" s="130"/>
      <c r="P288" s="130"/>
      <c r="Q288" s="130"/>
      <c r="R288" s="130"/>
      <c r="S288" s="130"/>
      <c r="T288" s="130"/>
      <c r="U288" s="130"/>
      <c r="V288" s="130"/>
      <c r="W288" s="130"/>
    </row>
    <row r="289" spans="7:23" customFormat="1" x14ac:dyDescent="0.25">
      <c r="G289" s="130"/>
      <c r="H289" s="130"/>
      <c r="I289" s="130"/>
      <c r="J289" s="130"/>
      <c r="K289" s="130"/>
      <c r="L289" s="130"/>
      <c r="M289" s="130"/>
      <c r="N289" s="130"/>
      <c r="O289" s="130"/>
      <c r="P289" s="130"/>
      <c r="Q289" s="130"/>
      <c r="R289" s="130"/>
      <c r="S289" s="130"/>
      <c r="T289" s="130"/>
      <c r="U289" s="130"/>
      <c r="V289" s="130"/>
      <c r="W289" s="130"/>
    </row>
    <row r="290" spans="7:23" customFormat="1" x14ac:dyDescent="0.25">
      <c r="G290" s="130"/>
      <c r="H290" s="130"/>
      <c r="I290" s="130"/>
      <c r="J290" s="130"/>
      <c r="K290" s="130"/>
      <c r="L290" s="130"/>
      <c r="M290" s="130"/>
      <c r="N290" s="130"/>
      <c r="O290" s="130"/>
      <c r="P290" s="130"/>
      <c r="Q290" s="130"/>
      <c r="R290" s="130"/>
      <c r="S290" s="130"/>
      <c r="T290" s="130"/>
      <c r="U290" s="130"/>
      <c r="V290" s="130"/>
      <c r="W290" s="130"/>
    </row>
    <row r="291" spans="7:23" customFormat="1" x14ac:dyDescent="0.25">
      <c r="G291" s="130"/>
      <c r="H291" s="130"/>
      <c r="I291" s="130"/>
      <c r="J291" s="130"/>
      <c r="K291" s="130"/>
      <c r="L291" s="130"/>
      <c r="M291" s="130"/>
      <c r="N291" s="130"/>
      <c r="O291" s="130"/>
      <c r="P291" s="130"/>
      <c r="Q291" s="130"/>
      <c r="R291" s="130"/>
      <c r="S291" s="130"/>
      <c r="T291" s="130"/>
      <c r="U291" s="130"/>
      <c r="V291" s="130"/>
      <c r="W291" s="130"/>
    </row>
    <row r="292" spans="7:23" customFormat="1" x14ac:dyDescent="0.25">
      <c r="G292" s="130"/>
      <c r="H292" s="130"/>
      <c r="I292" s="130"/>
      <c r="J292" s="130"/>
      <c r="K292" s="130"/>
      <c r="L292" s="130"/>
      <c r="M292" s="130"/>
      <c r="N292" s="130"/>
      <c r="O292" s="130"/>
      <c r="P292" s="130"/>
      <c r="Q292" s="130"/>
      <c r="R292" s="130"/>
      <c r="S292" s="130"/>
      <c r="T292" s="130"/>
      <c r="U292" s="130"/>
      <c r="V292" s="130"/>
      <c r="W292" s="130"/>
    </row>
    <row r="293" spans="7:23" customFormat="1" x14ac:dyDescent="0.25">
      <c r="G293" s="130"/>
      <c r="H293" s="130"/>
      <c r="I293" s="130"/>
      <c r="J293" s="130"/>
      <c r="K293" s="130"/>
      <c r="L293" s="130"/>
      <c r="M293" s="130"/>
      <c r="N293" s="130"/>
      <c r="O293" s="130"/>
      <c r="P293" s="130"/>
      <c r="Q293" s="130"/>
      <c r="R293" s="130"/>
      <c r="S293" s="130"/>
      <c r="T293" s="130"/>
      <c r="U293" s="130"/>
      <c r="V293" s="130"/>
      <c r="W293" s="130"/>
    </row>
    <row r="294" spans="7:23" customFormat="1" x14ac:dyDescent="0.25">
      <c r="G294" s="130"/>
      <c r="H294" s="130"/>
      <c r="I294" s="130"/>
      <c r="J294" s="130"/>
      <c r="K294" s="130"/>
      <c r="L294" s="130"/>
      <c r="M294" s="130"/>
      <c r="N294" s="130"/>
      <c r="O294" s="130"/>
      <c r="P294" s="130"/>
      <c r="Q294" s="130"/>
      <c r="R294" s="130"/>
      <c r="S294" s="130"/>
      <c r="T294" s="130"/>
      <c r="U294" s="130"/>
      <c r="V294" s="130"/>
      <c r="W294" s="130"/>
    </row>
    <row r="295" spans="7:23" customFormat="1" x14ac:dyDescent="0.25">
      <c r="G295" s="130"/>
      <c r="H295" s="130"/>
      <c r="I295" s="130"/>
      <c r="J295" s="130"/>
      <c r="K295" s="130"/>
      <c r="L295" s="130"/>
      <c r="M295" s="130"/>
      <c r="N295" s="130"/>
      <c r="O295" s="130"/>
      <c r="P295" s="130"/>
      <c r="Q295" s="130"/>
      <c r="R295" s="130"/>
      <c r="S295" s="130"/>
      <c r="T295" s="130"/>
      <c r="U295" s="130"/>
      <c r="V295" s="130"/>
      <c r="W295" s="130"/>
    </row>
    <row r="296" spans="7:23" customFormat="1" x14ac:dyDescent="0.25">
      <c r="G296" s="130"/>
      <c r="H296" s="130"/>
      <c r="I296" s="130"/>
      <c r="J296" s="130"/>
      <c r="K296" s="130"/>
      <c r="L296" s="130"/>
      <c r="M296" s="130"/>
      <c r="N296" s="130"/>
      <c r="O296" s="130"/>
      <c r="P296" s="130"/>
      <c r="Q296" s="130"/>
      <c r="R296" s="130"/>
      <c r="S296" s="130"/>
      <c r="T296" s="130"/>
      <c r="U296" s="130"/>
      <c r="V296" s="130"/>
      <c r="W296" s="130"/>
    </row>
    <row r="297" spans="7:23" customFormat="1" x14ac:dyDescent="0.25">
      <c r="G297" s="130"/>
      <c r="H297" s="130"/>
      <c r="I297" s="130"/>
      <c r="J297" s="130"/>
      <c r="K297" s="130"/>
      <c r="L297" s="130"/>
      <c r="M297" s="130"/>
      <c r="N297" s="130"/>
      <c r="O297" s="130"/>
      <c r="P297" s="130"/>
      <c r="Q297" s="130"/>
      <c r="R297" s="130"/>
      <c r="S297" s="130"/>
      <c r="T297" s="130"/>
      <c r="U297" s="130"/>
      <c r="V297" s="130"/>
      <c r="W297" s="130"/>
    </row>
    <row r="298" spans="7:23" customFormat="1" x14ac:dyDescent="0.25">
      <c r="G298" s="130"/>
      <c r="H298" s="130"/>
      <c r="I298" s="130"/>
      <c r="J298" s="130"/>
      <c r="K298" s="130"/>
      <c r="L298" s="130"/>
      <c r="M298" s="130"/>
      <c r="N298" s="130"/>
      <c r="O298" s="130"/>
      <c r="P298" s="130"/>
      <c r="Q298" s="130"/>
      <c r="R298" s="130"/>
      <c r="S298" s="130"/>
      <c r="T298" s="130"/>
      <c r="U298" s="130"/>
      <c r="V298" s="130"/>
      <c r="W298" s="130"/>
    </row>
    <row r="299" spans="7:23" customFormat="1" x14ac:dyDescent="0.25">
      <c r="G299" s="130"/>
      <c r="H299" s="130"/>
      <c r="I299" s="130"/>
      <c r="J299" s="130"/>
      <c r="K299" s="130"/>
      <c r="L299" s="130"/>
      <c r="M299" s="130"/>
      <c r="N299" s="130"/>
      <c r="O299" s="130"/>
      <c r="P299" s="130"/>
      <c r="Q299" s="130"/>
      <c r="R299" s="130"/>
      <c r="S299" s="130"/>
      <c r="T299" s="130"/>
      <c r="U299" s="130"/>
      <c r="V299" s="130"/>
      <c r="W299" s="130"/>
    </row>
    <row r="300" spans="7:23" customFormat="1" x14ac:dyDescent="0.25">
      <c r="G300" s="130"/>
      <c r="H300" s="130"/>
      <c r="I300" s="130"/>
      <c r="J300" s="130"/>
      <c r="K300" s="130"/>
      <c r="L300" s="130"/>
      <c r="M300" s="130"/>
      <c r="N300" s="130"/>
      <c r="O300" s="130"/>
      <c r="P300" s="130"/>
      <c r="Q300" s="130"/>
      <c r="R300" s="130"/>
      <c r="S300" s="130"/>
      <c r="T300" s="130"/>
      <c r="U300" s="130"/>
      <c r="V300" s="130"/>
      <c r="W300" s="130"/>
    </row>
    <row r="301" spans="7:23" customFormat="1" x14ac:dyDescent="0.25">
      <c r="G301" s="130"/>
      <c r="H301" s="130"/>
      <c r="I301" s="130"/>
      <c r="J301" s="130"/>
      <c r="K301" s="130"/>
      <c r="L301" s="130"/>
      <c r="M301" s="130"/>
      <c r="N301" s="130"/>
      <c r="O301" s="130"/>
      <c r="P301" s="130"/>
      <c r="Q301" s="130"/>
      <c r="R301" s="130"/>
      <c r="S301" s="130"/>
      <c r="T301" s="130"/>
      <c r="U301" s="130"/>
      <c r="V301" s="130"/>
      <c r="W301" s="130"/>
    </row>
    <row r="302" spans="7:23" customFormat="1" x14ac:dyDescent="0.25">
      <c r="G302" s="130"/>
      <c r="H302" s="130"/>
      <c r="I302" s="130"/>
      <c r="J302" s="130"/>
      <c r="K302" s="130"/>
      <c r="L302" s="130"/>
      <c r="M302" s="130"/>
      <c r="N302" s="130"/>
      <c r="O302" s="130"/>
      <c r="P302" s="130"/>
      <c r="Q302" s="130"/>
      <c r="R302" s="130"/>
      <c r="S302" s="130"/>
      <c r="T302" s="130"/>
      <c r="U302" s="130"/>
      <c r="V302" s="130"/>
      <c r="W302" s="130"/>
    </row>
    <row r="303" spans="7:23" customFormat="1" x14ac:dyDescent="0.25">
      <c r="G303" s="130"/>
      <c r="H303" s="130"/>
      <c r="I303" s="130"/>
      <c r="J303" s="130"/>
      <c r="K303" s="130"/>
      <c r="L303" s="130"/>
      <c r="M303" s="130"/>
      <c r="N303" s="130"/>
      <c r="O303" s="130"/>
      <c r="P303" s="130"/>
      <c r="Q303" s="130"/>
      <c r="R303" s="130"/>
      <c r="S303" s="130"/>
      <c r="T303" s="130"/>
      <c r="U303" s="130"/>
      <c r="V303" s="130"/>
      <c r="W303" s="130"/>
    </row>
    <row r="304" spans="7:23" customFormat="1" x14ac:dyDescent="0.25">
      <c r="G304" s="130"/>
      <c r="H304" s="130"/>
      <c r="I304" s="130"/>
      <c r="J304" s="130"/>
      <c r="K304" s="130"/>
      <c r="L304" s="130"/>
      <c r="M304" s="130"/>
      <c r="N304" s="130"/>
      <c r="O304" s="130"/>
      <c r="P304" s="130"/>
      <c r="Q304" s="130"/>
      <c r="R304" s="130"/>
      <c r="S304" s="130"/>
      <c r="T304" s="130"/>
      <c r="U304" s="130"/>
      <c r="V304" s="130"/>
      <c r="W304" s="130"/>
    </row>
    <row r="305" spans="7:23" customFormat="1" x14ac:dyDescent="0.25">
      <c r="G305" s="130"/>
      <c r="H305" s="130"/>
      <c r="I305" s="130"/>
      <c r="J305" s="130"/>
      <c r="K305" s="130"/>
      <c r="L305" s="130"/>
      <c r="M305" s="130"/>
      <c r="N305" s="130"/>
      <c r="O305" s="130"/>
      <c r="P305" s="130"/>
      <c r="Q305" s="130"/>
      <c r="R305" s="130"/>
      <c r="S305" s="130"/>
      <c r="T305" s="130"/>
      <c r="U305" s="130"/>
      <c r="V305" s="130"/>
      <c r="W305" s="130"/>
    </row>
    <row r="306" spans="7:23" customFormat="1" x14ac:dyDescent="0.25">
      <c r="G306" s="130"/>
      <c r="H306" s="130"/>
      <c r="I306" s="130"/>
      <c r="J306" s="130"/>
      <c r="K306" s="130"/>
      <c r="L306" s="130"/>
      <c r="M306" s="130"/>
      <c r="N306" s="130"/>
      <c r="O306" s="130"/>
      <c r="P306" s="130"/>
      <c r="Q306" s="130"/>
      <c r="R306" s="130"/>
      <c r="S306" s="130"/>
      <c r="T306" s="130"/>
      <c r="U306" s="130"/>
      <c r="V306" s="130"/>
      <c r="W306" s="130"/>
    </row>
    <row r="307" spans="7:23" customFormat="1" x14ac:dyDescent="0.25">
      <c r="G307" s="130"/>
      <c r="H307" s="130"/>
      <c r="I307" s="130"/>
      <c r="J307" s="130"/>
      <c r="K307" s="130"/>
      <c r="L307" s="130"/>
      <c r="M307" s="130"/>
      <c r="N307" s="130"/>
      <c r="O307" s="130"/>
      <c r="P307" s="130"/>
      <c r="Q307" s="130"/>
      <c r="R307" s="130"/>
      <c r="S307" s="130"/>
      <c r="T307" s="130"/>
      <c r="U307" s="130"/>
      <c r="V307" s="130"/>
      <c r="W307" s="130"/>
    </row>
    <row r="308" spans="7:23" customFormat="1" x14ac:dyDescent="0.25">
      <c r="G308" s="130"/>
      <c r="H308" s="130"/>
      <c r="I308" s="130"/>
      <c r="J308" s="130"/>
      <c r="K308" s="130"/>
      <c r="L308" s="130"/>
      <c r="M308" s="130"/>
      <c r="N308" s="130"/>
      <c r="O308" s="130"/>
      <c r="P308" s="130"/>
      <c r="Q308" s="130"/>
      <c r="R308" s="130"/>
      <c r="S308" s="130"/>
      <c r="T308" s="130"/>
      <c r="U308" s="130"/>
      <c r="V308" s="130"/>
      <c r="W308" s="130"/>
    </row>
    <row r="309" spans="7:23" customFormat="1" x14ac:dyDescent="0.25">
      <c r="G309" s="130"/>
      <c r="H309" s="130"/>
      <c r="I309" s="130"/>
      <c r="J309" s="130"/>
      <c r="K309" s="130"/>
      <c r="L309" s="130"/>
      <c r="M309" s="130"/>
      <c r="N309" s="130"/>
      <c r="O309" s="130"/>
      <c r="P309" s="130"/>
      <c r="Q309" s="130"/>
      <c r="R309" s="130"/>
      <c r="S309" s="130"/>
      <c r="T309" s="130"/>
      <c r="U309" s="130"/>
      <c r="V309" s="130"/>
      <c r="W309" s="130"/>
    </row>
    <row r="310" spans="7:23" customFormat="1" x14ac:dyDescent="0.25">
      <c r="G310" s="130"/>
      <c r="H310" s="130"/>
      <c r="I310" s="130"/>
      <c r="J310" s="130"/>
      <c r="K310" s="130"/>
      <c r="L310" s="130"/>
      <c r="M310" s="130"/>
      <c r="N310" s="130"/>
      <c r="O310" s="130"/>
      <c r="P310" s="130"/>
      <c r="Q310" s="130"/>
      <c r="R310" s="130"/>
      <c r="S310" s="130"/>
      <c r="T310" s="130"/>
      <c r="U310" s="130"/>
      <c r="V310" s="130"/>
      <c r="W310" s="130"/>
    </row>
    <row r="311" spans="7:23" customFormat="1" x14ac:dyDescent="0.25">
      <c r="G311" s="130"/>
      <c r="H311" s="130"/>
      <c r="I311" s="130"/>
      <c r="J311" s="130"/>
      <c r="K311" s="130"/>
      <c r="L311" s="130"/>
      <c r="M311" s="130"/>
      <c r="N311" s="130"/>
      <c r="O311" s="130"/>
      <c r="P311" s="130"/>
      <c r="Q311" s="130"/>
      <c r="R311" s="130"/>
      <c r="S311" s="130"/>
      <c r="T311" s="130"/>
      <c r="U311" s="130"/>
      <c r="V311" s="130"/>
      <c r="W311" s="130"/>
    </row>
    <row r="312" spans="7:23" customFormat="1" x14ac:dyDescent="0.25">
      <c r="G312" s="130"/>
      <c r="H312" s="130"/>
      <c r="I312" s="130"/>
      <c r="J312" s="130"/>
      <c r="K312" s="130"/>
      <c r="L312" s="130"/>
      <c r="M312" s="130"/>
      <c r="N312" s="130"/>
      <c r="O312" s="130"/>
      <c r="P312" s="130"/>
      <c r="Q312" s="130"/>
      <c r="R312" s="130"/>
      <c r="S312" s="130"/>
      <c r="T312" s="130"/>
      <c r="U312" s="130"/>
      <c r="V312" s="130"/>
      <c r="W312" s="130"/>
    </row>
    <row r="313" spans="7:23" customFormat="1" x14ac:dyDescent="0.25">
      <c r="G313" s="130"/>
      <c r="H313" s="130"/>
      <c r="I313" s="130"/>
      <c r="J313" s="130"/>
      <c r="K313" s="130"/>
      <c r="L313" s="130"/>
      <c r="M313" s="130"/>
      <c r="N313" s="130"/>
      <c r="O313" s="130"/>
      <c r="P313" s="130"/>
      <c r="Q313" s="130"/>
      <c r="R313" s="130"/>
      <c r="S313" s="130"/>
      <c r="T313" s="130"/>
      <c r="U313" s="130"/>
      <c r="V313" s="130"/>
      <c r="W313" s="130"/>
    </row>
    <row r="314" spans="7:23" customFormat="1" x14ac:dyDescent="0.25">
      <c r="G314" s="130"/>
      <c r="H314" s="130"/>
      <c r="I314" s="130"/>
      <c r="J314" s="130"/>
      <c r="K314" s="130"/>
      <c r="L314" s="130"/>
      <c r="M314" s="130"/>
      <c r="N314" s="130"/>
      <c r="O314" s="130"/>
      <c r="P314" s="130"/>
      <c r="Q314" s="130"/>
      <c r="R314" s="130"/>
      <c r="S314" s="130"/>
      <c r="T314" s="130"/>
      <c r="U314" s="130"/>
      <c r="V314" s="130"/>
      <c r="W314" s="130"/>
    </row>
    <row r="315" spans="7:23" customFormat="1" x14ac:dyDescent="0.25">
      <c r="G315" s="130"/>
      <c r="H315" s="130"/>
      <c r="I315" s="130"/>
      <c r="J315" s="130"/>
      <c r="K315" s="130"/>
      <c r="L315" s="130"/>
      <c r="M315" s="130"/>
      <c r="N315" s="130"/>
      <c r="O315" s="130"/>
      <c r="P315" s="130"/>
      <c r="Q315" s="130"/>
      <c r="R315" s="130"/>
      <c r="S315" s="130"/>
      <c r="T315" s="130"/>
      <c r="U315" s="130"/>
      <c r="V315" s="130"/>
      <c r="W315" s="130"/>
    </row>
    <row r="316" spans="7:23" customFormat="1" x14ac:dyDescent="0.25">
      <c r="G316" s="130"/>
      <c r="H316" s="130"/>
      <c r="I316" s="130"/>
      <c r="J316" s="130"/>
      <c r="K316" s="130"/>
      <c r="L316" s="130"/>
      <c r="M316" s="130"/>
      <c r="N316" s="130"/>
      <c r="O316" s="130"/>
      <c r="P316" s="130"/>
      <c r="Q316" s="130"/>
      <c r="R316" s="130"/>
      <c r="S316" s="130"/>
      <c r="T316" s="130"/>
      <c r="U316" s="130"/>
      <c r="V316" s="130"/>
      <c r="W316" s="130"/>
    </row>
    <row r="317" spans="7:23" customFormat="1" x14ac:dyDescent="0.25">
      <c r="G317" s="130"/>
      <c r="H317" s="130"/>
      <c r="I317" s="130"/>
      <c r="J317" s="130"/>
      <c r="K317" s="130"/>
      <c r="L317" s="130"/>
      <c r="M317" s="130"/>
      <c r="N317" s="130"/>
      <c r="O317" s="130"/>
      <c r="P317" s="130"/>
      <c r="Q317" s="130"/>
      <c r="R317" s="130"/>
      <c r="S317" s="130"/>
      <c r="T317" s="130"/>
      <c r="U317" s="130"/>
      <c r="V317" s="130"/>
      <c r="W317" s="130"/>
    </row>
    <row r="318" spans="7:23" customFormat="1" x14ac:dyDescent="0.25">
      <c r="G318" s="130"/>
      <c r="H318" s="130"/>
      <c r="I318" s="130"/>
      <c r="J318" s="130"/>
      <c r="K318" s="130"/>
      <c r="L318" s="130"/>
      <c r="M318" s="130"/>
      <c r="N318" s="130"/>
      <c r="O318" s="130"/>
      <c r="P318" s="130"/>
      <c r="Q318" s="130"/>
      <c r="R318" s="130"/>
      <c r="S318" s="130"/>
      <c r="T318" s="130"/>
      <c r="U318" s="130"/>
      <c r="V318" s="130"/>
      <c r="W318" s="130"/>
    </row>
    <row r="319" spans="7:23" customFormat="1" x14ac:dyDescent="0.25">
      <c r="G319" s="130"/>
      <c r="H319" s="130"/>
      <c r="I319" s="130"/>
      <c r="J319" s="130"/>
      <c r="K319" s="130"/>
      <c r="L319" s="130"/>
      <c r="M319" s="130"/>
      <c r="N319" s="130"/>
      <c r="O319" s="130"/>
      <c r="P319" s="130"/>
      <c r="Q319" s="130"/>
      <c r="R319" s="130"/>
      <c r="S319" s="130"/>
      <c r="T319" s="130"/>
      <c r="U319" s="130"/>
      <c r="V319" s="130"/>
      <c r="W319" s="130"/>
    </row>
    <row r="320" spans="7:23" customFormat="1" x14ac:dyDescent="0.25">
      <c r="G320" s="130"/>
      <c r="H320" s="130"/>
      <c r="I320" s="130"/>
      <c r="J320" s="130"/>
      <c r="K320" s="130"/>
      <c r="L320" s="130"/>
      <c r="M320" s="130"/>
      <c r="N320" s="130"/>
      <c r="O320" s="130"/>
      <c r="P320" s="130"/>
      <c r="Q320" s="130"/>
      <c r="R320" s="130"/>
      <c r="S320" s="130"/>
      <c r="T320" s="130"/>
      <c r="U320" s="130"/>
      <c r="V320" s="130"/>
      <c r="W320" s="130"/>
    </row>
    <row r="321" spans="7:23" customFormat="1" x14ac:dyDescent="0.25">
      <c r="G321" s="130"/>
      <c r="H321" s="130"/>
      <c r="I321" s="130"/>
      <c r="J321" s="130"/>
      <c r="K321" s="130"/>
      <c r="L321" s="130"/>
      <c r="M321" s="130"/>
      <c r="N321" s="130"/>
      <c r="O321" s="130"/>
      <c r="P321" s="130"/>
      <c r="Q321" s="130"/>
      <c r="R321" s="130"/>
      <c r="S321" s="130"/>
      <c r="T321" s="130"/>
      <c r="U321" s="130"/>
      <c r="V321" s="130"/>
      <c r="W321" s="130"/>
    </row>
    <row r="322" spans="7:23" customFormat="1" x14ac:dyDescent="0.25">
      <c r="G322" s="130"/>
      <c r="H322" s="130"/>
      <c r="I322" s="130"/>
      <c r="J322" s="130"/>
      <c r="K322" s="130"/>
      <c r="L322" s="130"/>
      <c r="M322" s="130"/>
      <c r="N322" s="130"/>
      <c r="O322" s="130"/>
      <c r="P322" s="130"/>
      <c r="Q322" s="130"/>
      <c r="R322" s="130"/>
      <c r="S322" s="130"/>
      <c r="T322" s="130"/>
      <c r="U322" s="130"/>
      <c r="V322" s="130"/>
      <c r="W322" s="130"/>
    </row>
    <row r="323" spans="7:23" customFormat="1" x14ac:dyDescent="0.25">
      <c r="G323" s="130"/>
      <c r="H323" s="130"/>
      <c r="I323" s="130"/>
      <c r="J323" s="130"/>
      <c r="K323" s="130"/>
      <c r="L323" s="130"/>
      <c r="M323" s="130"/>
      <c r="N323" s="130"/>
      <c r="O323" s="130"/>
      <c r="P323" s="130"/>
      <c r="Q323" s="130"/>
      <c r="R323" s="130"/>
      <c r="S323" s="130"/>
      <c r="T323" s="130"/>
      <c r="U323" s="130"/>
      <c r="V323" s="130"/>
      <c r="W323" s="130"/>
    </row>
    <row r="324" spans="7:23" customFormat="1" x14ac:dyDescent="0.25">
      <c r="G324" s="130"/>
      <c r="H324" s="130"/>
      <c r="I324" s="130"/>
      <c r="J324" s="130"/>
      <c r="K324" s="130"/>
      <c r="L324" s="130"/>
      <c r="M324" s="130"/>
      <c r="N324" s="130"/>
      <c r="O324" s="130"/>
      <c r="P324" s="130"/>
      <c r="Q324" s="130"/>
      <c r="R324" s="130"/>
      <c r="S324" s="130"/>
      <c r="T324" s="130"/>
      <c r="U324" s="130"/>
      <c r="V324" s="130"/>
      <c r="W324" s="130"/>
    </row>
    <row r="325" spans="7:23" customFormat="1" x14ac:dyDescent="0.25">
      <c r="G325" s="130"/>
      <c r="H325" s="130"/>
      <c r="I325" s="130"/>
      <c r="J325" s="130"/>
      <c r="K325" s="130"/>
      <c r="L325" s="130"/>
      <c r="M325" s="130"/>
      <c r="N325" s="130"/>
      <c r="O325" s="130"/>
      <c r="P325" s="130"/>
      <c r="Q325" s="130"/>
      <c r="R325" s="130"/>
      <c r="S325" s="130"/>
      <c r="T325" s="130"/>
      <c r="U325" s="130"/>
      <c r="V325" s="130"/>
      <c r="W325" s="130"/>
    </row>
    <row r="326" spans="7:23" customFormat="1" x14ac:dyDescent="0.25">
      <c r="G326" s="130"/>
      <c r="H326" s="130"/>
      <c r="I326" s="130"/>
      <c r="J326" s="130"/>
      <c r="K326" s="130"/>
      <c r="L326" s="130"/>
      <c r="M326" s="130"/>
      <c r="N326" s="130"/>
      <c r="O326" s="130"/>
      <c r="P326" s="130"/>
      <c r="Q326" s="130"/>
      <c r="R326" s="130"/>
      <c r="S326" s="130"/>
      <c r="T326" s="130"/>
      <c r="U326" s="130"/>
      <c r="V326" s="130"/>
      <c r="W326" s="130"/>
    </row>
    <row r="327" spans="7:23" customFormat="1" x14ac:dyDescent="0.25">
      <c r="G327" s="130"/>
      <c r="H327" s="130"/>
      <c r="I327" s="130"/>
      <c r="J327" s="130"/>
      <c r="K327" s="130"/>
      <c r="L327" s="130"/>
      <c r="M327" s="130"/>
      <c r="N327" s="130"/>
      <c r="O327" s="130"/>
      <c r="P327" s="130"/>
      <c r="Q327" s="130"/>
      <c r="R327" s="130"/>
      <c r="S327" s="130"/>
      <c r="T327" s="130"/>
      <c r="U327" s="130"/>
      <c r="V327" s="130"/>
      <c r="W327" s="130"/>
    </row>
    <row r="328" spans="7:23" customFormat="1" x14ac:dyDescent="0.25">
      <c r="G328" s="130"/>
      <c r="H328" s="130"/>
      <c r="I328" s="130"/>
      <c r="J328" s="130"/>
      <c r="K328" s="130"/>
      <c r="L328" s="130"/>
      <c r="M328" s="130"/>
      <c r="N328" s="130"/>
      <c r="O328" s="130"/>
      <c r="P328" s="130"/>
      <c r="Q328" s="130"/>
      <c r="R328" s="130"/>
      <c r="S328" s="130"/>
      <c r="T328" s="130"/>
      <c r="U328" s="130"/>
      <c r="V328" s="130"/>
      <c r="W328" s="130"/>
    </row>
    <row r="329" spans="7:23" customFormat="1" x14ac:dyDescent="0.25">
      <c r="G329" s="130"/>
      <c r="H329" s="130"/>
      <c r="I329" s="130"/>
      <c r="J329" s="130"/>
      <c r="K329" s="130"/>
      <c r="L329" s="130"/>
      <c r="M329" s="130"/>
      <c r="N329" s="130"/>
      <c r="O329" s="130"/>
      <c r="P329" s="130"/>
      <c r="Q329" s="130"/>
      <c r="R329" s="130"/>
      <c r="S329" s="130"/>
      <c r="T329" s="130"/>
      <c r="U329" s="130"/>
      <c r="V329" s="130"/>
      <c r="W329" s="130"/>
    </row>
    <row r="330" spans="7:23" customFormat="1" x14ac:dyDescent="0.25">
      <c r="G330" s="130"/>
      <c r="H330" s="130"/>
      <c r="I330" s="130"/>
      <c r="J330" s="130"/>
      <c r="K330" s="130"/>
      <c r="L330" s="130"/>
      <c r="M330" s="130"/>
      <c r="N330" s="130"/>
      <c r="O330" s="130"/>
      <c r="P330" s="130"/>
      <c r="Q330" s="130"/>
      <c r="R330" s="130"/>
      <c r="S330" s="130"/>
      <c r="T330" s="130"/>
      <c r="U330" s="130"/>
      <c r="V330" s="130"/>
      <c r="W330" s="130"/>
    </row>
    <row r="331" spans="7:23" customFormat="1" x14ac:dyDescent="0.25">
      <c r="G331" s="130"/>
      <c r="H331" s="130"/>
      <c r="I331" s="130"/>
      <c r="J331" s="130"/>
      <c r="K331" s="130"/>
      <c r="L331" s="130"/>
      <c r="M331" s="130"/>
      <c r="N331" s="130"/>
      <c r="O331" s="130"/>
      <c r="P331" s="130"/>
      <c r="Q331" s="130"/>
      <c r="R331" s="130"/>
      <c r="S331" s="130"/>
      <c r="T331" s="130"/>
      <c r="U331" s="130"/>
      <c r="V331" s="130"/>
      <c r="W331" s="130"/>
    </row>
    <row r="332" spans="7:23" customFormat="1" x14ac:dyDescent="0.25">
      <c r="G332" s="130"/>
      <c r="H332" s="130"/>
      <c r="I332" s="130"/>
      <c r="J332" s="130"/>
      <c r="K332" s="130"/>
      <c r="L332" s="130"/>
      <c r="M332" s="130"/>
      <c r="N332" s="130"/>
      <c r="O332" s="130"/>
      <c r="P332" s="130"/>
      <c r="Q332" s="130"/>
      <c r="R332" s="130"/>
      <c r="S332" s="130"/>
      <c r="T332" s="130"/>
      <c r="U332" s="130"/>
      <c r="V332" s="130"/>
      <c r="W332" s="130"/>
    </row>
    <row r="333" spans="7:23" customFormat="1" x14ac:dyDescent="0.25">
      <c r="G333" s="130"/>
      <c r="H333" s="130"/>
      <c r="I333" s="130"/>
      <c r="J333" s="130"/>
      <c r="K333" s="130"/>
      <c r="L333" s="130"/>
      <c r="M333" s="130"/>
      <c r="N333" s="130"/>
      <c r="O333" s="130"/>
      <c r="P333" s="130"/>
      <c r="Q333" s="130"/>
      <c r="R333" s="130"/>
      <c r="S333" s="130"/>
      <c r="T333" s="130"/>
      <c r="U333" s="130"/>
      <c r="V333" s="130"/>
      <c r="W333" s="130"/>
    </row>
    <row r="334" spans="7:23" customFormat="1" x14ac:dyDescent="0.25">
      <c r="G334" s="130"/>
      <c r="H334" s="130"/>
      <c r="I334" s="130"/>
      <c r="J334" s="130"/>
      <c r="K334" s="130"/>
      <c r="L334" s="130"/>
      <c r="M334" s="130"/>
      <c r="N334" s="130"/>
      <c r="O334" s="130"/>
      <c r="P334" s="130"/>
      <c r="Q334" s="130"/>
      <c r="R334" s="130"/>
      <c r="S334" s="130"/>
      <c r="T334" s="130"/>
      <c r="U334" s="130"/>
      <c r="V334" s="130"/>
      <c r="W334" s="130"/>
    </row>
    <row r="335" spans="7:23" customFormat="1" x14ac:dyDescent="0.25">
      <c r="G335" s="130"/>
      <c r="H335" s="130"/>
      <c r="I335" s="130"/>
      <c r="J335" s="130"/>
      <c r="K335" s="130"/>
      <c r="L335" s="130"/>
      <c r="M335" s="130"/>
      <c r="N335" s="130"/>
      <c r="O335" s="130"/>
      <c r="P335" s="130"/>
      <c r="Q335" s="130"/>
      <c r="R335" s="130"/>
      <c r="S335" s="130"/>
      <c r="T335" s="130"/>
      <c r="U335" s="130"/>
      <c r="V335" s="130"/>
      <c r="W335" s="130"/>
    </row>
    <row r="336" spans="7:23" customFormat="1" x14ac:dyDescent="0.25">
      <c r="G336" s="130"/>
      <c r="H336" s="130"/>
      <c r="I336" s="130"/>
      <c r="J336" s="130"/>
      <c r="K336" s="130"/>
      <c r="L336" s="130"/>
      <c r="M336" s="130"/>
      <c r="N336" s="130"/>
      <c r="O336" s="130"/>
      <c r="P336" s="130"/>
      <c r="Q336" s="130"/>
      <c r="R336" s="130"/>
      <c r="S336" s="130"/>
      <c r="T336" s="130"/>
      <c r="U336" s="130"/>
      <c r="V336" s="130"/>
      <c r="W336" s="130"/>
    </row>
    <row r="337" spans="7:23" customFormat="1" x14ac:dyDescent="0.25">
      <c r="G337" s="130"/>
      <c r="H337" s="130"/>
      <c r="I337" s="130"/>
      <c r="J337" s="130"/>
      <c r="K337" s="130"/>
      <c r="L337" s="130"/>
      <c r="M337" s="130"/>
      <c r="N337" s="130"/>
      <c r="O337" s="130"/>
      <c r="P337" s="130"/>
      <c r="Q337" s="130"/>
      <c r="R337" s="130"/>
      <c r="S337" s="130"/>
      <c r="T337" s="130"/>
      <c r="U337" s="130"/>
      <c r="V337" s="130"/>
      <c r="W337" s="130"/>
    </row>
    <row r="338" spans="7:23" customFormat="1" x14ac:dyDescent="0.25">
      <c r="G338" s="130"/>
      <c r="H338" s="130"/>
      <c r="I338" s="130"/>
      <c r="J338" s="130"/>
      <c r="K338" s="130"/>
      <c r="L338" s="130"/>
      <c r="M338" s="130"/>
      <c r="N338" s="130"/>
      <c r="O338" s="130"/>
      <c r="P338" s="130"/>
      <c r="Q338" s="130"/>
      <c r="R338" s="130"/>
      <c r="S338" s="130"/>
      <c r="T338" s="130"/>
      <c r="U338" s="130"/>
      <c r="V338" s="130"/>
      <c r="W338" s="130"/>
    </row>
    <row r="339" spans="7:23" customFormat="1" x14ac:dyDescent="0.25">
      <c r="G339" s="130"/>
      <c r="H339" s="130"/>
      <c r="I339" s="130"/>
      <c r="J339" s="130"/>
      <c r="K339" s="130"/>
      <c r="L339" s="130"/>
      <c r="M339" s="130"/>
      <c r="N339" s="130"/>
      <c r="O339" s="130"/>
      <c r="P339" s="130"/>
      <c r="Q339" s="130"/>
      <c r="R339" s="130"/>
      <c r="S339" s="130"/>
      <c r="T339" s="130"/>
      <c r="U339" s="130"/>
      <c r="V339" s="130"/>
      <c r="W339" s="130"/>
    </row>
    <row r="340" spans="7:23" customFormat="1" x14ac:dyDescent="0.25">
      <c r="G340" s="130"/>
      <c r="H340" s="130"/>
      <c r="I340" s="130"/>
      <c r="J340" s="130"/>
      <c r="K340" s="130"/>
      <c r="L340" s="130"/>
      <c r="M340" s="130"/>
      <c r="N340" s="130"/>
      <c r="O340" s="130"/>
      <c r="P340" s="130"/>
      <c r="Q340" s="130"/>
      <c r="R340" s="130"/>
      <c r="S340" s="130"/>
      <c r="T340" s="130"/>
      <c r="U340" s="130"/>
      <c r="V340" s="130"/>
      <c r="W340" s="130"/>
    </row>
    <row r="341" spans="7:23" customFormat="1" x14ac:dyDescent="0.25">
      <c r="G341" s="130"/>
      <c r="H341" s="130"/>
      <c r="I341" s="130"/>
      <c r="J341" s="130"/>
      <c r="K341" s="130"/>
      <c r="L341" s="130"/>
      <c r="M341" s="130"/>
      <c r="N341" s="130"/>
      <c r="O341" s="130"/>
      <c r="P341" s="130"/>
      <c r="Q341" s="130"/>
      <c r="R341" s="130"/>
      <c r="S341" s="130"/>
      <c r="T341" s="130"/>
      <c r="U341" s="130"/>
      <c r="V341" s="130"/>
      <c r="W341" s="130"/>
    </row>
    <row r="342" spans="7:23" customFormat="1" x14ac:dyDescent="0.25">
      <c r="G342" s="130"/>
      <c r="H342" s="130"/>
      <c r="I342" s="130"/>
      <c r="J342" s="130"/>
      <c r="K342" s="130"/>
      <c r="L342" s="130"/>
      <c r="M342" s="130"/>
      <c r="N342" s="130"/>
      <c r="O342" s="130"/>
      <c r="P342" s="130"/>
      <c r="Q342" s="130"/>
      <c r="R342" s="130"/>
      <c r="S342" s="130"/>
      <c r="T342" s="130"/>
      <c r="U342" s="130"/>
      <c r="V342" s="130"/>
      <c r="W342" s="130"/>
    </row>
    <row r="343" spans="7:23" customFormat="1" x14ac:dyDescent="0.25">
      <c r="G343" s="130"/>
      <c r="H343" s="130"/>
      <c r="I343" s="130"/>
      <c r="J343" s="130"/>
      <c r="K343" s="130"/>
      <c r="L343" s="130"/>
      <c r="M343" s="130"/>
      <c r="N343" s="130"/>
      <c r="O343" s="130"/>
      <c r="P343" s="130"/>
      <c r="Q343" s="130"/>
      <c r="R343" s="130"/>
      <c r="S343" s="130"/>
      <c r="T343" s="130"/>
      <c r="U343" s="130"/>
      <c r="V343" s="130"/>
      <c r="W343" s="130"/>
    </row>
    <row r="344" spans="7:23" customFormat="1" x14ac:dyDescent="0.25">
      <c r="G344" s="130"/>
      <c r="H344" s="130"/>
      <c r="I344" s="130"/>
      <c r="J344" s="130"/>
      <c r="K344" s="130"/>
      <c r="L344" s="130"/>
      <c r="M344" s="130"/>
      <c r="N344" s="130"/>
      <c r="O344" s="130"/>
      <c r="P344" s="130"/>
      <c r="Q344" s="130"/>
      <c r="R344" s="130"/>
      <c r="S344" s="130"/>
      <c r="T344" s="130"/>
      <c r="U344" s="130"/>
      <c r="V344" s="130"/>
      <c r="W344" s="130"/>
    </row>
    <row r="345" spans="7:23" customFormat="1" x14ac:dyDescent="0.25">
      <c r="G345" s="130"/>
      <c r="H345" s="130"/>
      <c r="I345" s="130"/>
      <c r="J345" s="130"/>
      <c r="K345" s="130"/>
      <c r="L345" s="130"/>
      <c r="M345" s="130"/>
      <c r="N345" s="130"/>
      <c r="O345" s="130"/>
      <c r="P345" s="130"/>
      <c r="Q345" s="130"/>
      <c r="R345" s="130"/>
      <c r="S345" s="130"/>
      <c r="T345" s="130"/>
      <c r="U345" s="130"/>
      <c r="V345" s="130"/>
      <c r="W345" s="130"/>
    </row>
    <row r="346" spans="7:23" customFormat="1" x14ac:dyDescent="0.25">
      <c r="G346" s="130"/>
      <c r="H346" s="130"/>
      <c r="I346" s="130"/>
      <c r="J346" s="130"/>
      <c r="K346" s="130"/>
      <c r="L346" s="130"/>
      <c r="M346" s="130"/>
      <c r="N346" s="130"/>
      <c r="O346" s="130"/>
      <c r="P346" s="130"/>
      <c r="Q346" s="130"/>
      <c r="R346" s="130"/>
      <c r="S346" s="130"/>
      <c r="T346" s="130"/>
      <c r="U346" s="130"/>
      <c r="V346" s="130"/>
      <c r="W346" s="130"/>
    </row>
    <row r="347" spans="7:23" customFormat="1" x14ac:dyDescent="0.25">
      <c r="G347" s="130"/>
      <c r="H347" s="130"/>
      <c r="I347" s="130"/>
      <c r="J347" s="130"/>
      <c r="K347" s="130"/>
      <c r="L347" s="130"/>
      <c r="M347" s="130"/>
      <c r="N347" s="130"/>
      <c r="O347" s="130"/>
      <c r="P347" s="130"/>
      <c r="Q347" s="130"/>
      <c r="R347" s="130"/>
      <c r="S347" s="130"/>
      <c r="T347" s="130"/>
      <c r="U347" s="130"/>
      <c r="V347" s="130"/>
      <c r="W347" s="130"/>
    </row>
    <row r="348" spans="7:23" customFormat="1" x14ac:dyDescent="0.25">
      <c r="G348" s="130"/>
      <c r="H348" s="130"/>
      <c r="I348" s="130"/>
      <c r="J348" s="130"/>
      <c r="K348" s="130"/>
      <c r="L348" s="130"/>
      <c r="M348" s="130"/>
      <c r="N348" s="130"/>
      <c r="O348" s="130"/>
      <c r="P348" s="130"/>
      <c r="Q348" s="130"/>
      <c r="R348" s="130"/>
      <c r="S348" s="130"/>
      <c r="T348" s="130"/>
      <c r="U348" s="130"/>
      <c r="V348" s="130"/>
      <c r="W348" s="130"/>
    </row>
    <row r="349" spans="7:23" customFormat="1" x14ac:dyDescent="0.25">
      <c r="G349" s="130"/>
      <c r="H349" s="130"/>
      <c r="I349" s="130"/>
      <c r="J349" s="130"/>
      <c r="K349" s="130"/>
      <c r="L349" s="130"/>
      <c r="M349" s="130"/>
      <c r="N349" s="130"/>
      <c r="O349" s="130"/>
      <c r="P349" s="130"/>
      <c r="Q349" s="130"/>
      <c r="R349" s="130"/>
      <c r="S349" s="130"/>
      <c r="T349" s="130"/>
      <c r="U349" s="130"/>
      <c r="V349" s="130"/>
      <c r="W349" s="130"/>
    </row>
    <row r="350" spans="7:23" customFormat="1" x14ac:dyDescent="0.25">
      <c r="G350" s="130"/>
      <c r="H350" s="130"/>
      <c r="I350" s="130"/>
      <c r="J350" s="130"/>
      <c r="K350" s="130"/>
      <c r="L350" s="130"/>
      <c r="M350" s="130"/>
      <c r="N350" s="130"/>
      <c r="O350" s="130"/>
      <c r="P350" s="130"/>
      <c r="Q350" s="130"/>
      <c r="R350" s="130"/>
      <c r="S350" s="130"/>
      <c r="T350" s="130"/>
      <c r="U350" s="130"/>
      <c r="V350" s="130"/>
      <c r="W350" s="130"/>
    </row>
    <row r="351" spans="7:23" customFormat="1" x14ac:dyDescent="0.25">
      <c r="G351" s="130"/>
      <c r="H351" s="130"/>
      <c r="I351" s="130"/>
      <c r="J351" s="130"/>
      <c r="K351" s="130"/>
      <c r="L351" s="130"/>
      <c r="M351" s="130"/>
      <c r="N351" s="130"/>
      <c r="O351" s="130"/>
      <c r="P351" s="130"/>
      <c r="Q351" s="130"/>
      <c r="R351" s="130"/>
      <c r="S351" s="130"/>
      <c r="T351" s="130"/>
      <c r="U351" s="130"/>
      <c r="V351" s="130"/>
      <c r="W351" s="130"/>
    </row>
    <row r="352" spans="7:23" customFormat="1" x14ac:dyDescent="0.25">
      <c r="G352" s="130"/>
      <c r="H352" s="130"/>
      <c r="I352" s="130"/>
      <c r="J352" s="130"/>
      <c r="K352" s="130"/>
      <c r="L352" s="130"/>
      <c r="M352" s="130"/>
      <c r="N352" s="130"/>
      <c r="O352" s="130"/>
      <c r="P352" s="130"/>
      <c r="Q352" s="130"/>
      <c r="R352" s="130"/>
      <c r="S352" s="130"/>
      <c r="T352" s="130"/>
      <c r="U352" s="130"/>
      <c r="V352" s="130"/>
      <c r="W352" s="130"/>
    </row>
    <row r="353" spans="7:23" customFormat="1" x14ac:dyDescent="0.25">
      <c r="G353" s="130"/>
      <c r="H353" s="130"/>
      <c r="I353" s="130"/>
      <c r="J353" s="130"/>
      <c r="K353" s="130"/>
      <c r="L353" s="130"/>
      <c r="M353" s="130"/>
      <c r="N353" s="130"/>
      <c r="O353" s="130"/>
      <c r="P353" s="130"/>
      <c r="Q353" s="130"/>
      <c r="R353" s="130"/>
      <c r="S353" s="130"/>
      <c r="T353" s="130"/>
      <c r="U353" s="130"/>
      <c r="V353" s="130"/>
      <c r="W353" s="130"/>
    </row>
    <row r="354" spans="7:23" customFormat="1" x14ac:dyDescent="0.25">
      <c r="G354" s="130"/>
      <c r="H354" s="130"/>
      <c r="I354" s="130"/>
      <c r="J354" s="130"/>
      <c r="K354" s="130"/>
      <c r="L354" s="130"/>
      <c r="M354" s="130"/>
      <c r="N354" s="130"/>
      <c r="O354" s="130"/>
      <c r="P354" s="130"/>
      <c r="Q354" s="130"/>
      <c r="R354" s="130"/>
      <c r="S354" s="130"/>
      <c r="T354" s="130"/>
      <c r="U354" s="130"/>
      <c r="V354" s="130"/>
      <c r="W354" s="130"/>
    </row>
    <row r="355" spans="7:23" customFormat="1" x14ac:dyDescent="0.25">
      <c r="G355" s="130"/>
      <c r="H355" s="130"/>
      <c r="I355" s="130"/>
      <c r="J355" s="130"/>
      <c r="K355" s="130"/>
      <c r="L355" s="130"/>
      <c r="M355" s="130"/>
      <c r="N355" s="130"/>
      <c r="O355" s="130"/>
      <c r="P355" s="130"/>
      <c r="Q355" s="130"/>
      <c r="R355" s="130"/>
      <c r="S355" s="130"/>
      <c r="T355" s="130"/>
      <c r="U355" s="130"/>
      <c r="V355" s="130"/>
      <c r="W355" s="130"/>
    </row>
    <row r="356" spans="7:23" customFormat="1" x14ac:dyDescent="0.25">
      <c r="G356" s="130"/>
      <c r="H356" s="130"/>
      <c r="I356" s="130"/>
      <c r="J356" s="130"/>
      <c r="K356" s="130"/>
      <c r="L356" s="130"/>
      <c r="M356" s="130"/>
      <c r="N356" s="130"/>
      <c r="O356" s="130"/>
      <c r="P356" s="130"/>
      <c r="Q356" s="130"/>
      <c r="R356" s="130"/>
      <c r="S356" s="130"/>
      <c r="T356" s="130"/>
      <c r="U356" s="130"/>
      <c r="V356" s="130"/>
      <c r="W356" s="130"/>
    </row>
    <row r="357" spans="7:23" customFormat="1" x14ac:dyDescent="0.25">
      <c r="G357" s="130"/>
      <c r="H357" s="130"/>
      <c r="I357" s="130"/>
      <c r="J357" s="130"/>
      <c r="K357" s="130"/>
      <c r="L357" s="130"/>
      <c r="M357" s="130"/>
      <c r="N357" s="130"/>
      <c r="O357" s="130"/>
      <c r="P357" s="130"/>
      <c r="Q357" s="130"/>
      <c r="R357" s="130"/>
      <c r="S357" s="130"/>
      <c r="T357" s="130"/>
      <c r="U357" s="130"/>
      <c r="V357" s="130"/>
      <c r="W357" s="130"/>
    </row>
    <row r="358" spans="7:23" customFormat="1" x14ac:dyDescent="0.25">
      <c r="G358" s="130"/>
      <c r="H358" s="130"/>
      <c r="I358" s="130"/>
      <c r="J358" s="130"/>
      <c r="K358" s="130"/>
      <c r="L358" s="130"/>
      <c r="M358" s="130"/>
      <c r="N358" s="130"/>
      <c r="O358" s="130"/>
      <c r="P358" s="130"/>
      <c r="Q358" s="130"/>
      <c r="R358" s="130"/>
      <c r="S358" s="130"/>
      <c r="T358" s="130"/>
      <c r="U358" s="130"/>
      <c r="V358" s="130"/>
      <c r="W358" s="130"/>
    </row>
    <row r="359" spans="7:23" customFormat="1" x14ac:dyDescent="0.25">
      <c r="G359" s="130"/>
      <c r="H359" s="130"/>
      <c r="I359" s="130"/>
      <c r="J359" s="130"/>
      <c r="K359" s="130"/>
      <c r="L359" s="130"/>
      <c r="M359" s="130"/>
      <c r="N359" s="130"/>
      <c r="O359" s="130"/>
      <c r="P359" s="130"/>
      <c r="Q359" s="130"/>
      <c r="R359" s="130"/>
      <c r="S359" s="130"/>
      <c r="T359" s="130"/>
      <c r="U359" s="130"/>
      <c r="V359" s="130"/>
      <c r="W359" s="130"/>
    </row>
    <row r="360" spans="7:23" customFormat="1" x14ac:dyDescent="0.25">
      <c r="G360" s="130"/>
      <c r="H360" s="130"/>
      <c r="I360" s="130"/>
      <c r="J360" s="130"/>
      <c r="K360" s="130"/>
      <c r="L360" s="130"/>
      <c r="M360" s="130"/>
      <c r="N360" s="130"/>
      <c r="O360" s="130"/>
      <c r="P360" s="130"/>
      <c r="Q360" s="130"/>
      <c r="R360" s="130"/>
      <c r="S360" s="130"/>
      <c r="T360" s="130"/>
      <c r="U360" s="130"/>
      <c r="V360" s="130"/>
      <c r="W360" s="130"/>
    </row>
    <row r="361" spans="7:23" customFormat="1" x14ac:dyDescent="0.25">
      <c r="G361" s="130"/>
      <c r="H361" s="130"/>
      <c r="I361" s="130"/>
      <c r="J361" s="130"/>
      <c r="K361" s="130"/>
      <c r="L361" s="130"/>
      <c r="M361" s="130"/>
      <c r="N361" s="130"/>
      <c r="O361" s="130"/>
      <c r="P361" s="130"/>
      <c r="Q361" s="130"/>
      <c r="R361" s="130"/>
      <c r="S361" s="130"/>
      <c r="T361" s="130"/>
      <c r="U361" s="130"/>
      <c r="V361" s="130"/>
      <c r="W361" s="130"/>
    </row>
    <row r="362" spans="7:23" customFormat="1" x14ac:dyDescent="0.25">
      <c r="G362" s="130"/>
      <c r="H362" s="130"/>
      <c r="I362" s="130"/>
      <c r="J362" s="130"/>
      <c r="K362" s="130"/>
      <c r="L362" s="130"/>
      <c r="M362" s="130"/>
      <c r="N362" s="130"/>
      <c r="O362" s="130"/>
      <c r="P362" s="130"/>
      <c r="Q362" s="130"/>
      <c r="R362" s="130"/>
      <c r="S362" s="130"/>
      <c r="T362" s="130"/>
      <c r="U362" s="130"/>
      <c r="V362" s="130"/>
      <c r="W362" s="130"/>
    </row>
    <row r="363" spans="7:23" customFormat="1" x14ac:dyDescent="0.25">
      <c r="G363" s="130"/>
      <c r="H363" s="130"/>
      <c r="I363" s="130"/>
      <c r="J363" s="130"/>
      <c r="K363" s="130"/>
      <c r="L363" s="130"/>
      <c r="M363" s="130"/>
      <c r="N363" s="130"/>
      <c r="O363" s="130"/>
      <c r="P363" s="130"/>
      <c r="Q363" s="130"/>
      <c r="R363" s="130"/>
      <c r="S363" s="130"/>
      <c r="T363" s="130"/>
      <c r="U363" s="130"/>
      <c r="V363" s="130"/>
      <c r="W363" s="130"/>
    </row>
    <row r="364" spans="7:23" customFormat="1" x14ac:dyDescent="0.25">
      <c r="G364" s="130"/>
      <c r="H364" s="130"/>
      <c r="I364" s="130"/>
      <c r="J364" s="130"/>
      <c r="K364" s="130"/>
      <c r="L364" s="130"/>
      <c r="M364" s="130"/>
      <c r="N364" s="130"/>
      <c r="O364" s="130"/>
      <c r="P364" s="130"/>
      <c r="Q364" s="130"/>
      <c r="R364" s="130"/>
      <c r="S364" s="130"/>
      <c r="T364" s="130"/>
      <c r="U364" s="130"/>
      <c r="V364" s="130"/>
      <c r="W364" s="130"/>
    </row>
    <row r="365" spans="7:23" customFormat="1" x14ac:dyDescent="0.25">
      <c r="G365" s="130"/>
      <c r="H365" s="130"/>
      <c r="I365" s="130"/>
      <c r="J365" s="130"/>
      <c r="K365" s="130"/>
      <c r="L365" s="130"/>
      <c r="M365" s="130"/>
      <c r="N365" s="130"/>
      <c r="O365" s="130"/>
      <c r="P365" s="130"/>
      <c r="Q365" s="130"/>
      <c r="R365" s="130"/>
      <c r="S365" s="130"/>
      <c r="T365" s="130"/>
      <c r="U365" s="130"/>
      <c r="V365" s="130"/>
      <c r="W365" s="130"/>
    </row>
    <row r="366" spans="7:23" customFormat="1" x14ac:dyDescent="0.25">
      <c r="G366" s="130"/>
      <c r="H366" s="130"/>
      <c r="I366" s="130"/>
      <c r="J366" s="130"/>
      <c r="K366" s="130"/>
      <c r="L366" s="130"/>
      <c r="M366" s="130"/>
      <c r="N366" s="130"/>
      <c r="O366" s="130"/>
      <c r="P366" s="130"/>
      <c r="Q366" s="130"/>
      <c r="R366" s="130"/>
      <c r="S366" s="130"/>
      <c r="T366" s="130"/>
      <c r="U366" s="130"/>
      <c r="V366" s="130"/>
      <c r="W366" s="130"/>
    </row>
    <row r="367" spans="7:23" customFormat="1" x14ac:dyDescent="0.25">
      <c r="G367" s="130"/>
      <c r="H367" s="130"/>
      <c r="I367" s="130"/>
      <c r="J367" s="130"/>
      <c r="K367" s="130"/>
      <c r="L367" s="130"/>
      <c r="M367" s="130"/>
      <c r="N367" s="130"/>
      <c r="O367" s="130"/>
      <c r="P367" s="130"/>
      <c r="Q367" s="130"/>
      <c r="R367" s="130"/>
      <c r="S367" s="130"/>
      <c r="T367" s="130"/>
      <c r="U367" s="130"/>
      <c r="V367" s="130"/>
      <c r="W367" s="130"/>
    </row>
    <row r="368" spans="7:23" customFormat="1" x14ac:dyDescent="0.25">
      <c r="G368" s="130"/>
      <c r="H368" s="130"/>
      <c r="I368" s="130"/>
      <c r="J368" s="130"/>
      <c r="K368" s="130"/>
      <c r="L368" s="130"/>
      <c r="M368" s="130"/>
      <c r="N368" s="130"/>
      <c r="O368" s="130"/>
      <c r="P368" s="130"/>
      <c r="Q368" s="130"/>
      <c r="R368" s="130"/>
      <c r="S368" s="130"/>
      <c r="T368" s="130"/>
      <c r="U368" s="130"/>
      <c r="V368" s="130"/>
      <c r="W368" s="130"/>
    </row>
    <row r="369" spans="7:23" customFormat="1" x14ac:dyDescent="0.25">
      <c r="G369" s="130"/>
      <c r="H369" s="130"/>
      <c r="I369" s="130"/>
      <c r="J369" s="130"/>
      <c r="K369" s="130"/>
      <c r="L369" s="130"/>
      <c r="M369" s="130"/>
      <c r="N369" s="130"/>
      <c r="O369" s="130"/>
      <c r="P369" s="130"/>
      <c r="Q369" s="130"/>
      <c r="R369" s="130"/>
      <c r="S369" s="130"/>
      <c r="T369" s="130"/>
      <c r="U369" s="130"/>
      <c r="V369" s="130"/>
      <c r="W369" s="130"/>
    </row>
    <row r="370" spans="7:23" customFormat="1" x14ac:dyDescent="0.25">
      <c r="G370" s="130"/>
      <c r="H370" s="130"/>
      <c r="I370" s="130"/>
      <c r="J370" s="130"/>
      <c r="K370" s="130"/>
      <c r="L370" s="130"/>
      <c r="M370" s="130"/>
      <c r="N370" s="130"/>
      <c r="O370" s="130"/>
      <c r="P370" s="130"/>
      <c r="Q370" s="130"/>
      <c r="R370" s="130"/>
      <c r="S370" s="130"/>
      <c r="T370" s="130"/>
      <c r="U370" s="130"/>
      <c r="V370" s="130"/>
      <c r="W370" s="130"/>
    </row>
    <row r="371" spans="7:23" customFormat="1" x14ac:dyDescent="0.25">
      <c r="G371" s="130"/>
      <c r="H371" s="130"/>
      <c r="I371" s="130"/>
      <c r="J371" s="130"/>
      <c r="K371" s="130"/>
      <c r="L371" s="130"/>
      <c r="M371" s="130"/>
      <c r="N371" s="130"/>
      <c r="O371" s="130"/>
      <c r="P371" s="130"/>
      <c r="Q371" s="130"/>
      <c r="R371" s="130"/>
      <c r="S371" s="130"/>
      <c r="T371" s="130"/>
      <c r="U371" s="130"/>
      <c r="V371" s="130"/>
      <c r="W371" s="130"/>
    </row>
    <row r="372" spans="7:23" customFormat="1" x14ac:dyDescent="0.25">
      <c r="G372" s="130"/>
      <c r="H372" s="130"/>
      <c r="I372" s="130"/>
      <c r="J372" s="130"/>
      <c r="K372" s="130"/>
      <c r="L372" s="130"/>
      <c r="M372" s="130"/>
      <c r="N372" s="130"/>
      <c r="O372" s="130"/>
      <c r="P372" s="130"/>
      <c r="Q372" s="130"/>
      <c r="R372" s="130"/>
      <c r="S372" s="130"/>
      <c r="T372" s="130"/>
      <c r="U372" s="130"/>
      <c r="V372" s="130"/>
      <c r="W372" s="130"/>
    </row>
    <row r="373" spans="7:23" customFormat="1" x14ac:dyDescent="0.25">
      <c r="G373" s="130"/>
      <c r="H373" s="130"/>
      <c r="I373" s="130"/>
      <c r="J373" s="130"/>
      <c r="K373" s="130"/>
      <c r="L373" s="130"/>
      <c r="M373" s="130"/>
      <c r="N373" s="130"/>
      <c r="O373" s="130"/>
      <c r="P373" s="130"/>
      <c r="Q373" s="130"/>
      <c r="R373" s="130"/>
      <c r="S373" s="130"/>
      <c r="T373" s="130"/>
      <c r="U373" s="130"/>
      <c r="V373" s="130"/>
      <c r="W373" s="130"/>
    </row>
    <row r="374" spans="7:23" customFormat="1" x14ac:dyDescent="0.25">
      <c r="G374" s="130"/>
      <c r="H374" s="130"/>
      <c r="I374" s="130"/>
      <c r="J374" s="130"/>
      <c r="K374" s="130"/>
      <c r="L374" s="130"/>
      <c r="M374" s="130"/>
      <c r="N374" s="130"/>
      <c r="O374" s="130"/>
      <c r="P374" s="130"/>
      <c r="Q374" s="130"/>
      <c r="R374" s="130"/>
      <c r="S374" s="130"/>
      <c r="T374" s="130"/>
      <c r="U374" s="130"/>
      <c r="V374" s="130"/>
      <c r="W374" s="130"/>
    </row>
    <row r="375" spans="7:23" customFormat="1" x14ac:dyDescent="0.25">
      <c r="G375" s="130"/>
      <c r="H375" s="130"/>
      <c r="I375" s="130"/>
      <c r="J375" s="130"/>
      <c r="K375" s="130"/>
      <c r="L375" s="130"/>
      <c r="M375" s="130"/>
      <c r="N375" s="130"/>
      <c r="O375" s="130"/>
      <c r="P375" s="130"/>
      <c r="Q375" s="130"/>
      <c r="R375" s="130"/>
      <c r="S375" s="130"/>
      <c r="T375" s="130"/>
      <c r="U375" s="130"/>
      <c r="V375" s="130"/>
      <c r="W375" s="130"/>
    </row>
    <row r="376" spans="7:23" customFormat="1" x14ac:dyDescent="0.25">
      <c r="G376" s="130"/>
      <c r="H376" s="130"/>
      <c r="I376" s="130"/>
      <c r="J376" s="130"/>
      <c r="K376" s="130"/>
      <c r="L376" s="130"/>
      <c r="M376" s="130"/>
      <c r="N376" s="130"/>
      <c r="O376" s="130"/>
      <c r="P376" s="130"/>
      <c r="Q376" s="130"/>
      <c r="R376" s="130"/>
      <c r="S376" s="130"/>
      <c r="T376" s="130"/>
      <c r="U376" s="130"/>
      <c r="V376" s="130"/>
      <c r="W376" s="130"/>
    </row>
    <row r="377" spans="7:23" customFormat="1" x14ac:dyDescent="0.25">
      <c r="G377" s="130"/>
      <c r="H377" s="130"/>
      <c r="I377" s="130"/>
      <c r="J377" s="130"/>
      <c r="K377" s="130"/>
      <c r="L377" s="130"/>
      <c r="M377" s="130"/>
      <c r="N377" s="130"/>
      <c r="O377" s="130"/>
      <c r="P377" s="130"/>
      <c r="Q377" s="130"/>
      <c r="R377" s="130"/>
      <c r="S377" s="130"/>
      <c r="T377" s="130"/>
      <c r="U377" s="130"/>
      <c r="V377" s="130"/>
      <c r="W377" s="130"/>
    </row>
    <row r="378" spans="7:23" customFormat="1" x14ac:dyDescent="0.25">
      <c r="G378" s="130"/>
      <c r="H378" s="130"/>
      <c r="I378" s="130"/>
      <c r="J378" s="130"/>
      <c r="K378" s="130"/>
      <c r="L378" s="130"/>
      <c r="M378" s="130"/>
      <c r="N378" s="130"/>
      <c r="O378" s="130"/>
      <c r="P378" s="130"/>
      <c r="Q378" s="130"/>
      <c r="R378" s="130"/>
      <c r="S378" s="130"/>
      <c r="T378" s="130"/>
      <c r="U378" s="130"/>
      <c r="V378" s="130"/>
      <c r="W378" s="130"/>
    </row>
    <row r="379" spans="7:23" customFormat="1" x14ac:dyDescent="0.25">
      <c r="G379" s="130"/>
      <c r="H379" s="130"/>
      <c r="I379" s="130"/>
      <c r="J379" s="130"/>
      <c r="K379" s="130"/>
      <c r="L379" s="130"/>
      <c r="M379" s="130"/>
      <c r="N379" s="130"/>
      <c r="O379" s="130"/>
      <c r="P379" s="130"/>
      <c r="Q379" s="130"/>
      <c r="R379" s="130"/>
      <c r="S379" s="130"/>
      <c r="T379" s="130"/>
      <c r="U379" s="130"/>
      <c r="V379" s="130"/>
      <c r="W379" s="130"/>
    </row>
    <row r="380" spans="7:23" customFormat="1" x14ac:dyDescent="0.25">
      <c r="G380" s="130"/>
      <c r="H380" s="130"/>
      <c r="I380" s="130"/>
      <c r="J380" s="130"/>
      <c r="K380" s="130"/>
      <c r="L380" s="130"/>
      <c r="M380" s="130"/>
      <c r="N380" s="130"/>
      <c r="O380" s="130"/>
      <c r="P380" s="130"/>
      <c r="Q380" s="130"/>
      <c r="R380" s="130"/>
      <c r="S380" s="130"/>
      <c r="T380" s="130"/>
      <c r="U380" s="130"/>
      <c r="V380" s="130"/>
      <c r="W380" s="130"/>
    </row>
    <row r="381" spans="7:23" customFormat="1" x14ac:dyDescent="0.25">
      <c r="G381" s="130"/>
      <c r="H381" s="130"/>
      <c r="I381" s="130"/>
      <c r="J381" s="130"/>
      <c r="K381" s="130"/>
      <c r="L381" s="130"/>
      <c r="M381" s="130"/>
      <c r="N381" s="130"/>
      <c r="O381" s="130"/>
      <c r="P381" s="130"/>
      <c r="Q381" s="130"/>
      <c r="R381" s="130"/>
      <c r="S381" s="130"/>
      <c r="T381" s="130"/>
      <c r="U381" s="130"/>
      <c r="V381" s="130"/>
      <c r="W381" s="130"/>
    </row>
    <row r="382" spans="7:23" customFormat="1" x14ac:dyDescent="0.25">
      <c r="G382" s="130"/>
      <c r="H382" s="130"/>
      <c r="I382" s="130"/>
      <c r="J382" s="130"/>
      <c r="K382" s="130"/>
      <c r="L382" s="130"/>
      <c r="M382" s="130"/>
      <c r="N382" s="130"/>
      <c r="O382" s="130"/>
      <c r="P382" s="130"/>
      <c r="Q382" s="130"/>
      <c r="R382" s="130"/>
      <c r="S382" s="130"/>
      <c r="T382" s="130"/>
      <c r="U382" s="130"/>
      <c r="V382" s="130"/>
      <c r="W382" s="130"/>
    </row>
    <row r="383" spans="7:23" customFormat="1" x14ac:dyDescent="0.25">
      <c r="G383" s="130"/>
      <c r="H383" s="130"/>
      <c r="I383" s="130"/>
      <c r="J383" s="130"/>
      <c r="K383" s="130"/>
      <c r="L383" s="130"/>
      <c r="M383" s="130"/>
      <c r="N383" s="130"/>
      <c r="O383" s="130"/>
      <c r="P383" s="130"/>
      <c r="Q383" s="130"/>
      <c r="R383" s="130"/>
      <c r="S383" s="130"/>
      <c r="T383" s="130"/>
      <c r="U383" s="130"/>
      <c r="V383" s="130"/>
      <c r="W383" s="130"/>
    </row>
    <row r="384" spans="7:23" customFormat="1" x14ac:dyDescent="0.25">
      <c r="G384" s="130"/>
      <c r="H384" s="130"/>
      <c r="I384" s="130"/>
      <c r="J384" s="130"/>
      <c r="K384" s="130"/>
      <c r="L384" s="130"/>
      <c r="M384" s="130"/>
      <c r="N384" s="130"/>
      <c r="O384" s="130"/>
      <c r="P384" s="130"/>
      <c r="Q384" s="130"/>
      <c r="R384" s="130"/>
      <c r="S384" s="130"/>
      <c r="T384" s="130"/>
      <c r="U384" s="130"/>
      <c r="V384" s="130"/>
      <c r="W384" s="130"/>
    </row>
    <row r="385" spans="7:23" customFormat="1" x14ac:dyDescent="0.25">
      <c r="G385" s="130"/>
      <c r="H385" s="130"/>
      <c r="I385" s="130"/>
      <c r="J385" s="130"/>
      <c r="K385" s="130"/>
      <c r="L385" s="130"/>
      <c r="M385" s="130"/>
      <c r="N385" s="130"/>
      <c r="O385" s="130"/>
      <c r="P385" s="130"/>
      <c r="Q385" s="130"/>
      <c r="R385" s="130"/>
      <c r="S385" s="130"/>
      <c r="T385" s="130"/>
      <c r="U385" s="130"/>
      <c r="V385" s="130"/>
      <c r="W385" s="130"/>
    </row>
    <row r="386" spans="7:23" customFormat="1" x14ac:dyDescent="0.25">
      <c r="G386" s="130"/>
      <c r="H386" s="130"/>
      <c r="I386" s="130"/>
      <c r="J386" s="130"/>
      <c r="K386" s="130"/>
      <c r="L386" s="130"/>
      <c r="M386" s="130"/>
      <c r="N386" s="130"/>
      <c r="O386" s="130"/>
      <c r="P386" s="130"/>
      <c r="Q386" s="130"/>
      <c r="R386" s="130"/>
      <c r="S386" s="130"/>
      <c r="T386" s="130"/>
      <c r="U386" s="130"/>
      <c r="V386" s="130"/>
      <c r="W386" s="130"/>
    </row>
    <row r="387" spans="7:23" customFormat="1" x14ac:dyDescent="0.25">
      <c r="G387" s="130"/>
      <c r="H387" s="130"/>
      <c r="I387" s="130"/>
      <c r="J387" s="130"/>
      <c r="K387" s="130"/>
      <c r="L387" s="130"/>
      <c r="M387" s="130"/>
      <c r="N387" s="130"/>
      <c r="O387" s="130"/>
      <c r="P387" s="130"/>
      <c r="Q387" s="130"/>
      <c r="R387" s="130"/>
      <c r="S387" s="130"/>
      <c r="T387" s="130"/>
      <c r="U387" s="130"/>
      <c r="V387" s="130"/>
      <c r="W387" s="130"/>
    </row>
    <row r="388" spans="7:23" customFormat="1" x14ac:dyDescent="0.25">
      <c r="G388" s="130"/>
      <c r="H388" s="130"/>
      <c r="I388" s="130"/>
      <c r="J388" s="130"/>
      <c r="K388" s="130"/>
      <c r="L388" s="130"/>
      <c r="M388" s="130"/>
      <c r="N388" s="130"/>
      <c r="O388" s="130"/>
      <c r="P388" s="130"/>
      <c r="Q388" s="130"/>
      <c r="R388" s="130"/>
      <c r="S388" s="130"/>
      <c r="T388" s="130"/>
      <c r="U388" s="130"/>
      <c r="V388" s="130"/>
      <c r="W388" s="130"/>
    </row>
    <row r="389" spans="7:23" customFormat="1" x14ac:dyDescent="0.25">
      <c r="G389" s="130"/>
      <c r="H389" s="130"/>
      <c r="I389" s="130"/>
      <c r="J389" s="130"/>
      <c r="K389" s="130"/>
      <c r="L389" s="130"/>
      <c r="M389" s="130"/>
      <c r="N389" s="130"/>
      <c r="O389" s="130"/>
      <c r="P389" s="130"/>
      <c r="Q389" s="130"/>
      <c r="R389" s="130"/>
      <c r="S389" s="130"/>
      <c r="T389" s="130"/>
      <c r="U389" s="130"/>
      <c r="V389" s="130"/>
      <c r="W389" s="130"/>
    </row>
    <row r="390" spans="7:23" customFormat="1" x14ac:dyDescent="0.25">
      <c r="G390" s="130"/>
      <c r="H390" s="130"/>
      <c r="I390" s="130"/>
      <c r="J390" s="130"/>
      <c r="K390" s="130"/>
      <c r="L390" s="130"/>
      <c r="M390" s="130"/>
      <c r="N390" s="130"/>
      <c r="O390" s="130"/>
      <c r="P390" s="130"/>
      <c r="Q390" s="130"/>
      <c r="R390" s="130"/>
      <c r="S390" s="130"/>
      <c r="T390" s="130"/>
      <c r="U390" s="130"/>
      <c r="V390" s="130"/>
      <c r="W390" s="130"/>
    </row>
    <row r="391" spans="7:23" customFormat="1" x14ac:dyDescent="0.25">
      <c r="G391" s="130"/>
      <c r="H391" s="130"/>
      <c r="I391" s="130"/>
      <c r="J391" s="130"/>
      <c r="K391" s="130"/>
      <c r="L391" s="130"/>
      <c r="M391" s="130"/>
      <c r="N391" s="130"/>
      <c r="O391" s="130"/>
      <c r="P391" s="130"/>
      <c r="Q391" s="130"/>
      <c r="R391" s="130"/>
      <c r="S391" s="130"/>
      <c r="T391" s="130"/>
      <c r="U391" s="130"/>
      <c r="V391" s="130"/>
      <c r="W391" s="130"/>
    </row>
    <row r="392" spans="7:23" customFormat="1" x14ac:dyDescent="0.25">
      <c r="G392" s="130"/>
      <c r="H392" s="130"/>
      <c r="I392" s="130"/>
      <c r="J392" s="130"/>
      <c r="K392" s="130"/>
      <c r="L392" s="130"/>
      <c r="M392" s="130"/>
      <c r="N392" s="130"/>
      <c r="O392" s="130"/>
      <c r="P392" s="130"/>
      <c r="Q392" s="130"/>
      <c r="R392" s="130"/>
      <c r="S392" s="130"/>
      <c r="T392" s="130"/>
      <c r="U392" s="130"/>
      <c r="V392" s="130"/>
      <c r="W392" s="130"/>
    </row>
    <row r="393" spans="7:23" customFormat="1" x14ac:dyDescent="0.25">
      <c r="G393" s="130"/>
      <c r="H393" s="130"/>
      <c r="I393" s="130"/>
      <c r="J393" s="130"/>
      <c r="K393" s="130"/>
      <c r="L393" s="130"/>
      <c r="M393" s="130"/>
      <c r="N393" s="130"/>
      <c r="O393" s="130"/>
      <c r="P393" s="130"/>
      <c r="Q393" s="130"/>
      <c r="R393" s="130"/>
      <c r="S393" s="130"/>
      <c r="T393" s="130"/>
      <c r="U393" s="130"/>
      <c r="V393" s="130"/>
      <c r="W393" s="130"/>
    </row>
    <row r="394" spans="7:23" customFormat="1" x14ac:dyDescent="0.25">
      <c r="G394" s="130"/>
      <c r="H394" s="130"/>
      <c r="I394" s="130"/>
      <c r="J394" s="130"/>
      <c r="K394" s="130"/>
      <c r="L394" s="130"/>
      <c r="M394" s="130"/>
      <c r="N394" s="130"/>
      <c r="O394" s="130"/>
      <c r="P394" s="130"/>
      <c r="Q394" s="130"/>
      <c r="R394" s="130"/>
      <c r="S394" s="130"/>
      <c r="T394" s="130"/>
      <c r="U394" s="130"/>
      <c r="V394" s="130"/>
      <c r="W394" s="130"/>
    </row>
    <row r="395" spans="7:23" customFormat="1" x14ac:dyDescent="0.25">
      <c r="G395" s="130"/>
      <c r="H395" s="130"/>
      <c r="I395" s="130"/>
      <c r="J395" s="130"/>
      <c r="K395" s="130"/>
      <c r="L395" s="130"/>
      <c r="M395" s="130"/>
      <c r="N395" s="130"/>
      <c r="O395" s="130"/>
      <c r="P395" s="130"/>
      <c r="Q395" s="130"/>
      <c r="R395" s="130"/>
      <c r="S395" s="130"/>
      <c r="T395" s="130"/>
      <c r="U395" s="130"/>
      <c r="V395" s="130"/>
      <c r="W395" s="130"/>
    </row>
    <row r="396" spans="7:23" customFormat="1" x14ac:dyDescent="0.25">
      <c r="G396" s="130"/>
      <c r="H396" s="130"/>
      <c r="I396" s="130"/>
      <c r="J396" s="130"/>
      <c r="K396" s="130"/>
      <c r="L396" s="130"/>
      <c r="M396" s="130"/>
      <c r="N396" s="130"/>
      <c r="O396" s="130"/>
      <c r="P396" s="130"/>
      <c r="Q396" s="130"/>
      <c r="R396" s="130"/>
      <c r="S396" s="130"/>
      <c r="T396" s="130"/>
      <c r="U396" s="130"/>
      <c r="V396" s="130"/>
      <c r="W396" s="130"/>
    </row>
    <row r="397" spans="7:23" customFormat="1" x14ac:dyDescent="0.25">
      <c r="G397" s="130"/>
      <c r="H397" s="130"/>
      <c r="I397" s="130"/>
      <c r="J397" s="130"/>
      <c r="K397" s="130"/>
      <c r="L397" s="130"/>
      <c r="M397" s="130"/>
      <c r="N397" s="130"/>
      <c r="O397" s="130"/>
      <c r="P397" s="130"/>
      <c r="Q397" s="130"/>
      <c r="R397" s="130"/>
      <c r="S397" s="130"/>
      <c r="T397" s="130"/>
      <c r="U397" s="130"/>
      <c r="V397" s="130"/>
      <c r="W397" s="130"/>
    </row>
    <row r="398" spans="7:23" customFormat="1" x14ac:dyDescent="0.25">
      <c r="G398" s="130"/>
      <c r="H398" s="130"/>
      <c r="I398" s="130"/>
      <c r="J398" s="130"/>
      <c r="K398" s="130"/>
      <c r="L398" s="130"/>
      <c r="M398" s="130"/>
      <c r="N398" s="130"/>
      <c r="O398" s="130"/>
      <c r="P398" s="130"/>
      <c r="Q398" s="130"/>
      <c r="R398" s="130"/>
      <c r="S398" s="130"/>
      <c r="T398" s="130"/>
      <c r="U398" s="130"/>
      <c r="V398" s="130"/>
      <c r="W398" s="130"/>
    </row>
    <row r="399" spans="7:23" customFormat="1" x14ac:dyDescent="0.25">
      <c r="G399" s="130"/>
      <c r="H399" s="130"/>
      <c r="I399" s="130"/>
      <c r="J399" s="130"/>
      <c r="K399" s="130"/>
      <c r="L399" s="130"/>
      <c r="M399" s="130"/>
      <c r="N399" s="130"/>
      <c r="O399" s="130"/>
      <c r="P399" s="130"/>
      <c r="Q399" s="130"/>
      <c r="R399" s="130"/>
      <c r="S399" s="130"/>
      <c r="T399" s="130"/>
      <c r="U399" s="130"/>
      <c r="V399" s="130"/>
      <c r="W399" s="130"/>
    </row>
    <row r="400" spans="7:23" customFormat="1" x14ac:dyDescent="0.25">
      <c r="G400" s="130"/>
      <c r="H400" s="130"/>
      <c r="I400" s="130"/>
      <c r="J400" s="130"/>
      <c r="K400" s="130"/>
      <c r="L400" s="130"/>
      <c r="M400" s="130"/>
      <c r="N400" s="130"/>
      <c r="O400" s="130"/>
      <c r="P400" s="130"/>
      <c r="Q400" s="130"/>
      <c r="R400" s="130"/>
      <c r="S400" s="130"/>
      <c r="T400" s="130"/>
      <c r="U400" s="130"/>
      <c r="V400" s="130"/>
      <c r="W400" s="130"/>
    </row>
    <row r="401" spans="7:23" customFormat="1" x14ac:dyDescent="0.25">
      <c r="G401" s="130"/>
      <c r="H401" s="130"/>
      <c r="I401" s="130"/>
      <c r="J401" s="130"/>
      <c r="K401" s="130"/>
      <c r="L401" s="130"/>
      <c r="M401" s="130"/>
      <c r="N401" s="130"/>
      <c r="O401" s="130"/>
      <c r="P401" s="130"/>
      <c r="Q401" s="130"/>
      <c r="R401" s="130"/>
      <c r="S401" s="130"/>
      <c r="T401" s="130"/>
      <c r="U401" s="130"/>
      <c r="V401" s="130"/>
      <c r="W401" s="130"/>
    </row>
    <row r="402" spans="7:23" customFormat="1" x14ac:dyDescent="0.25">
      <c r="G402" s="130"/>
      <c r="H402" s="130"/>
      <c r="I402" s="130"/>
      <c r="J402" s="130"/>
      <c r="K402" s="130"/>
      <c r="L402" s="130"/>
      <c r="M402" s="130"/>
      <c r="N402" s="130"/>
      <c r="O402" s="130"/>
      <c r="P402" s="130"/>
      <c r="Q402" s="130"/>
      <c r="R402" s="130"/>
      <c r="S402" s="130"/>
      <c r="T402" s="130"/>
      <c r="U402" s="130"/>
      <c r="V402" s="130"/>
      <c r="W402" s="130"/>
    </row>
    <row r="403" spans="7:23" customFormat="1" x14ac:dyDescent="0.25">
      <c r="G403" s="130"/>
      <c r="H403" s="130"/>
      <c r="I403" s="130"/>
      <c r="J403" s="130"/>
      <c r="K403" s="130"/>
      <c r="L403" s="130"/>
      <c r="M403" s="130"/>
      <c r="N403" s="130"/>
      <c r="O403" s="130"/>
      <c r="P403" s="130"/>
      <c r="Q403" s="130"/>
      <c r="R403" s="130"/>
      <c r="S403" s="130"/>
      <c r="T403" s="130"/>
      <c r="U403" s="130"/>
      <c r="V403" s="130"/>
      <c r="W403" s="130"/>
    </row>
    <row r="404" spans="7:23" customFormat="1" x14ac:dyDescent="0.25">
      <c r="G404" s="130"/>
      <c r="H404" s="130"/>
      <c r="I404" s="130"/>
      <c r="J404" s="130"/>
      <c r="K404" s="130"/>
      <c r="L404" s="130"/>
      <c r="M404" s="130"/>
      <c r="N404" s="130"/>
      <c r="O404" s="130"/>
      <c r="P404" s="130"/>
      <c r="Q404" s="130"/>
      <c r="R404" s="130"/>
      <c r="S404" s="130"/>
      <c r="T404" s="130"/>
      <c r="U404" s="130"/>
      <c r="V404" s="130"/>
      <c r="W404" s="130"/>
    </row>
    <row r="405" spans="7:23" customFormat="1" x14ac:dyDescent="0.25">
      <c r="G405" s="130"/>
      <c r="H405" s="130"/>
      <c r="I405" s="130"/>
      <c r="J405" s="130"/>
      <c r="K405" s="130"/>
      <c r="L405" s="130"/>
      <c r="M405" s="130"/>
      <c r="N405" s="130"/>
      <c r="O405" s="130"/>
      <c r="P405" s="130"/>
      <c r="Q405" s="130"/>
      <c r="R405" s="130"/>
      <c r="S405" s="130"/>
      <c r="T405" s="130"/>
      <c r="U405" s="130"/>
      <c r="V405" s="130"/>
      <c r="W405" s="130"/>
    </row>
    <row r="406" spans="7:23" customFormat="1" x14ac:dyDescent="0.25">
      <c r="G406" s="130"/>
      <c r="H406" s="130"/>
      <c r="I406" s="130"/>
      <c r="J406" s="130"/>
      <c r="K406" s="130"/>
      <c r="L406" s="130"/>
      <c r="M406" s="130"/>
      <c r="N406" s="130"/>
      <c r="O406" s="130"/>
      <c r="P406" s="130"/>
      <c r="Q406" s="130"/>
      <c r="R406" s="130"/>
      <c r="S406" s="130"/>
      <c r="T406" s="130"/>
      <c r="U406" s="130"/>
      <c r="V406" s="130"/>
      <c r="W406" s="130"/>
    </row>
    <row r="407" spans="7:23" customFormat="1" x14ac:dyDescent="0.25">
      <c r="G407" s="130"/>
      <c r="H407" s="130"/>
      <c r="I407" s="130"/>
      <c r="J407" s="130"/>
      <c r="K407" s="130"/>
      <c r="L407" s="130"/>
      <c r="M407" s="130"/>
      <c r="N407" s="130"/>
      <c r="O407" s="130"/>
      <c r="P407" s="130"/>
      <c r="Q407" s="130"/>
      <c r="R407" s="130"/>
      <c r="S407" s="130"/>
      <c r="T407" s="130"/>
      <c r="U407" s="130"/>
      <c r="V407" s="130"/>
      <c r="W407" s="130"/>
    </row>
    <row r="408" spans="7:23" customFormat="1" x14ac:dyDescent="0.25">
      <c r="G408" s="130"/>
      <c r="H408" s="130"/>
      <c r="I408" s="130"/>
      <c r="J408" s="130"/>
      <c r="K408" s="130"/>
      <c r="L408" s="130"/>
      <c r="M408" s="130"/>
      <c r="N408" s="130"/>
      <c r="O408" s="130"/>
      <c r="P408" s="130"/>
      <c r="Q408" s="130"/>
      <c r="R408" s="130"/>
      <c r="S408" s="130"/>
      <c r="T408" s="130"/>
      <c r="U408" s="130"/>
      <c r="V408" s="130"/>
      <c r="W408" s="130"/>
    </row>
    <row r="409" spans="7:23" customFormat="1" x14ac:dyDescent="0.25">
      <c r="G409" s="130"/>
      <c r="H409" s="130"/>
      <c r="I409" s="130"/>
      <c r="J409" s="130"/>
      <c r="K409" s="130"/>
      <c r="L409" s="130"/>
      <c r="M409" s="130"/>
      <c r="N409" s="130"/>
      <c r="O409" s="130"/>
      <c r="P409" s="130"/>
      <c r="Q409" s="130"/>
      <c r="R409" s="130"/>
      <c r="S409" s="130"/>
      <c r="T409" s="130"/>
      <c r="U409" s="130"/>
      <c r="V409" s="130"/>
      <c r="W409" s="130"/>
    </row>
    <row r="410" spans="7:23" customFormat="1" x14ac:dyDescent="0.25">
      <c r="G410" s="130"/>
      <c r="H410" s="130"/>
      <c r="I410" s="130"/>
      <c r="J410" s="130"/>
      <c r="K410" s="130"/>
      <c r="L410" s="130"/>
      <c r="M410" s="130"/>
      <c r="N410" s="130"/>
      <c r="O410" s="130"/>
      <c r="P410" s="130"/>
      <c r="Q410" s="130"/>
      <c r="R410" s="130"/>
      <c r="S410" s="130"/>
      <c r="T410" s="130"/>
      <c r="U410" s="130"/>
      <c r="V410" s="130"/>
      <c r="W410" s="130"/>
    </row>
    <row r="411" spans="7:23" customFormat="1" x14ac:dyDescent="0.25">
      <c r="G411" s="130"/>
      <c r="H411" s="130"/>
      <c r="I411" s="130"/>
      <c r="J411" s="130"/>
      <c r="K411" s="130"/>
      <c r="L411" s="130"/>
      <c r="M411" s="130"/>
      <c r="N411" s="130"/>
      <c r="O411" s="130"/>
      <c r="P411" s="130"/>
      <c r="Q411" s="130"/>
      <c r="R411" s="130"/>
      <c r="S411" s="130"/>
      <c r="T411" s="130"/>
      <c r="U411" s="130"/>
      <c r="V411" s="130"/>
      <c r="W411" s="130"/>
    </row>
    <row r="412" spans="7:23" customFormat="1" x14ac:dyDescent="0.25">
      <c r="G412" s="130"/>
      <c r="H412" s="130"/>
      <c r="I412" s="130"/>
      <c r="J412" s="130"/>
      <c r="K412" s="130"/>
      <c r="L412" s="130"/>
      <c r="M412" s="130"/>
      <c r="N412" s="130"/>
      <c r="O412" s="130"/>
      <c r="P412" s="130"/>
      <c r="Q412" s="130"/>
      <c r="R412" s="130"/>
      <c r="S412" s="130"/>
      <c r="T412" s="130"/>
      <c r="U412" s="130"/>
      <c r="V412" s="130"/>
      <c r="W412" s="130"/>
    </row>
    <row r="413" spans="7:23" customFormat="1" x14ac:dyDescent="0.25">
      <c r="G413" s="130"/>
      <c r="H413" s="130"/>
      <c r="I413" s="130"/>
      <c r="J413" s="130"/>
      <c r="K413" s="130"/>
      <c r="L413" s="130"/>
      <c r="M413" s="130"/>
      <c r="N413" s="130"/>
      <c r="O413" s="130"/>
      <c r="P413" s="130"/>
      <c r="Q413" s="130"/>
      <c r="R413" s="130"/>
      <c r="S413" s="130"/>
      <c r="T413" s="130"/>
      <c r="U413" s="130"/>
      <c r="V413" s="130"/>
      <c r="W413" s="130"/>
    </row>
    <row r="414" spans="7:23" customFormat="1" x14ac:dyDescent="0.25">
      <c r="G414" s="130"/>
      <c r="H414" s="130"/>
      <c r="I414" s="130"/>
      <c r="J414" s="130"/>
      <c r="K414" s="130"/>
      <c r="L414" s="130"/>
      <c r="M414" s="130"/>
      <c r="N414" s="130"/>
      <c r="O414" s="130"/>
      <c r="P414" s="130"/>
      <c r="Q414" s="130"/>
      <c r="R414" s="130"/>
      <c r="S414" s="130"/>
      <c r="T414" s="130"/>
      <c r="U414" s="130"/>
      <c r="V414" s="130"/>
      <c r="W414" s="130"/>
    </row>
    <row r="415" spans="7:23" customFormat="1" x14ac:dyDescent="0.25">
      <c r="G415" s="130"/>
      <c r="H415" s="130"/>
      <c r="I415" s="130"/>
      <c r="J415" s="130"/>
      <c r="K415" s="130"/>
      <c r="L415" s="130"/>
      <c r="M415" s="130"/>
      <c r="N415" s="130"/>
      <c r="O415" s="130"/>
      <c r="P415" s="130"/>
      <c r="Q415" s="130"/>
      <c r="R415" s="130"/>
      <c r="S415" s="130"/>
      <c r="T415" s="130"/>
      <c r="U415" s="130"/>
      <c r="V415" s="130"/>
      <c r="W415" s="130"/>
    </row>
    <row r="416" spans="7:23" customFormat="1" x14ac:dyDescent="0.25">
      <c r="G416" s="130"/>
      <c r="H416" s="130"/>
      <c r="I416" s="130"/>
      <c r="J416" s="130"/>
      <c r="K416" s="130"/>
      <c r="L416" s="130"/>
      <c r="M416" s="130"/>
      <c r="N416" s="130"/>
      <c r="O416" s="130"/>
      <c r="P416" s="130"/>
      <c r="Q416" s="130"/>
      <c r="R416" s="130"/>
      <c r="S416" s="130"/>
      <c r="T416" s="130"/>
      <c r="U416" s="130"/>
      <c r="V416" s="130"/>
      <c r="W416" s="130"/>
    </row>
    <row r="417" spans="7:23" customFormat="1" x14ac:dyDescent="0.25">
      <c r="G417" s="130"/>
      <c r="H417" s="130"/>
      <c r="I417" s="130"/>
      <c r="J417" s="130"/>
      <c r="K417" s="130"/>
      <c r="L417" s="130"/>
      <c r="M417" s="130"/>
      <c r="N417" s="130"/>
      <c r="O417" s="130"/>
      <c r="P417" s="130"/>
      <c r="Q417" s="130"/>
      <c r="R417" s="130"/>
      <c r="S417" s="130"/>
      <c r="T417" s="130"/>
      <c r="U417" s="130"/>
      <c r="V417" s="130"/>
      <c r="W417" s="130"/>
    </row>
    <row r="418" spans="7:23" customFormat="1" x14ac:dyDescent="0.25">
      <c r="G418" s="130"/>
      <c r="H418" s="130"/>
      <c r="I418" s="130"/>
      <c r="J418" s="130"/>
      <c r="K418" s="130"/>
      <c r="L418" s="130"/>
      <c r="M418" s="130"/>
      <c r="N418" s="130"/>
      <c r="O418" s="130"/>
      <c r="P418" s="130"/>
      <c r="Q418" s="130"/>
      <c r="R418" s="130"/>
      <c r="S418" s="130"/>
      <c r="T418" s="130"/>
      <c r="U418" s="130"/>
      <c r="V418" s="130"/>
      <c r="W418" s="130"/>
    </row>
    <row r="419" spans="7:23" customFormat="1" x14ac:dyDescent="0.25">
      <c r="G419" s="130"/>
      <c r="H419" s="130"/>
      <c r="I419" s="130"/>
      <c r="J419" s="130"/>
      <c r="K419" s="130"/>
      <c r="L419" s="130"/>
      <c r="M419" s="130"/>
      <c r="N419" s="130"/>
      <c r="O419" s="130"/>
      <c r="P419" s="130"/>
      <c r="Q419" s="130"/>
      <c r="R419" s="130"/>
      <c r="S419" s="130"/>
      <c r="T419" s="130"/>
      <c r="U419" s="130"/>
      <c r="V419" s="130"/>
      <c r="W419" s="130"/>
    </row>
    <row r="420" spans="7:23" customFormat="1" x14ac:dyDescent="0.25">
      <c r="G420" s="130"/>
      <c r="H420" s="130"/>
      <c r="I420" s="130"/>
      <c r="J420" s="130"/>
      <c r="K420" s="130"/>
      <c r="L420" s="130"/>
      <c r="M420" s="130"/>
      <c r="N420" s="130"/>
      <c r="O420" s="130"/>
      <c r="P420" s="130"/>
      <c r="Q420" s="130"/>
      <c r="R420" s="130"/>
      <c r="S420" s="130"/>
      <c r="T420" s="130"/>
      <c r="U420" s="130"/>
      <c r="V420" s="130"/>
      <c r="W420" s="130"/>
    </row>
    <row r="421" spans="7:23" customFormat="1" x14ac:dyDescent="0.25">
      <c r="G421" s="130"/>
      <c r="H421" s="130"/>
      <c r="I421" s="130"/>
      <c r="J421" s="130"/>
      <c r="K421" s="130"/>
      <c r="L421" s="130"/>
      <c r="M421" s="130"/>
      <c r="N421" s="130"/>
      <c r="O421" s="130"/>
      <c r="P421" s="130"/>
      <c r="Q421" s="130"/>
      <c r="R421" s="130"/>
      <c r="S421" s="130"/>
      <c r="T421" s="130"/>
      <c r="U421" s="130"/>
      <c r="V421" s="130"/>
      <c r="W421" s="130"/>
    </row>
    <row r="422" spans="7:23" customFormat="1" x14ac:dyDescent="0.25">
      <c r="G422" s="130"/>
      <c r="H422" s="130"/>
      <c r="I422" s="130"/>
      <c r="J422" s="130"/>
      <c r="K422" s="130"/>
      <c r="L422" s="130"/>
      <c r="M422" s="130"/>
      <c r="N422" s="130"/>
      <c r="O422" s="130"/>
      <c r="P422" s="130"/>
      <c r="Q422" s="130"/>
      <c r="R422" s="130"/>
      <c r="S422" s="130"/>
      <c r="T422" s="130"/>
      <c r="U422" s="130"/>
      <c r="V422" s="130"/>
      <c r="W422" s="130"/>
    </row>
    <row r="423" spans="7:23" customFormat="1" x14ac:dyDescent="0.25">
      <c r="G423" s="130"/>
      <c r="H423" s="130"/>
      <c r="I423" s="130"/>
      <c r="J423" s="130"/>
      <c r="K423" s="130"/>
      <c r="L423" s="130"/>
      <c r="M423" s="130"/>
      <c r="N423" s="130"/>
      <c r="O423" s="130"/>
      <c r="P423" s="130"/>
      <c r="Q423" s="130"/>
      <c r="R423" s="130"/>
      <c r="S423" s="130"/>
      <c r="T423" s="130"/>
      <c r="U423" s="130"/>
      <c r="V423" s="130"/>
      <c r="W423" s="130"/>
    </row>
    <row r="424" spans="7:23" customFormat="1" x14ac:dyDescent="0.25">
      <c r="G424" s="130"/>
      <c r="H424" s="130"/>
      <c r="I424" s="130"/>
      <c r="J424" s="130"/>
      <c r="K424" s="130"/>
      <c r="L424" s="130"/>
      <c r="M424" s="130"/>
      <c r="N424" s="130"/>
      <c r="O424" s="130"/>
      <c r="P424" s="130"/>
      <c r="Q424" s="130"/>
      <c r="R424" s="130"/>
      <c r="S424" s="130"/>
      <c r="T424" s="130"/>
      <c r="U424" s="130"/>
      <c r="V424" s="130"/>
      <c r="W424" s="130"/>
    </row>
    <row r="425" spans="7:23" customFormat="1" x14ac:dyDescent="0.25">
      <c r="G425" s="130"/>
      <c r="H425" s="130"/>
      <c r="I425" s="130"/>
      <c r="J425" s="130"/>
      <c r="K425" s="130"/>
      <c r="L425" s="130"/>
      <c r="M425" s="130"/>
      <c r="N425" s="130"/>
      <c r="O425" s="130"/>
      <c r="P425" s="130"/>
      <c r="Q425" s="130"/>
      <c r="R425" s="130"/>
      <c r="S425" s="130"/>
      <c r="T425" s="130"/>
      <c r="U425" s="130"/>
      <c r="V425" s="130"/>
      <c r="W425" s="130"/>
    </row>
    <row r="426" spans="7:23" customFormat="1" x14ac:dyDescent="0.25">
      <c r="G426" s="130"/>
      <c r="H426" s="130"/>
      <c r="I426" s="130"/>
      <c r="J426" s="130"/>
      <c r="K426" s="130"/>
      <c r="L426" s="130"/>
      <c r="M426" s="130"/>
      <c r="N426" s="130"/>
      <c r="O426" s="130"/>
      <c r="P426" s="130"/>
      <c r="Q426" s="130"/>
      <c r="R426" s="130"/>
      <c r="S426" s="130"/>
      <c r="T426" s="130"/>
      <c r="U426" s="130"/>
      <c r="V426" s="130"/>
      <c r="W426" s="130"/>
    </row>
    <row r="427" spans="7:23" customFormat="1" x14ac:dyDescent="0.25">
      <c r="G427" s="130"/>
      <c r="H427" s="130"/>
      <c r="I427" s="130"/>
      <c r="J427" s="130"/>
      <c r="K427" s="130"/>
      <c r="L427" s="130"/>
      <c r="M427" s="130"/>
      <c r="N427" s="130"/>
      <c r="O427" s="130"/>
      <c r="P427" s="130"/>
      <c r="Q427" s="130"/>
      <c r="R427" s="130"/>
      <c r="S427" s="130"/>
      <c r="T427" s="130"/>
      <c r="U427" s="130"/>
      <c r="V427" s="130"/>
      <c r="W427" s="130"/>
    </row>
    <row r="428" spans="7:23" customFormat="1" x14ac:dyDescent="0.25">
      <c r="G428" s="130"/>
      <c r="H428" s="130"/>
      <c r="I428" s="130"/>
      <c r="J428" s="130"/>
      <c r="K428" s="130"/>
      <c r="L428" s="130"/>
      <c r="M428" s="130"/>
      <c r="N428" s="130"/>
      <c r="O428" s="130"/>
      <c r="P428" s="130"/>
      <c r="Q428" s="130"/>
      <c r="R428" s="130"/>
      <c r="S428" s="130"/>
      <c r="T428" s="130"/>
      <c r="U428" s="130"/>
      <c r="V428" s="130"/>
      <c r="W428" s="130"/>
    </row>
    <row r="429" spans="7:23" customFormat="1" x14ac:dyDescent="0.25">
      <c r="G429" s="130"/>
      <c r="H429" s="130"/>
      <c r="I429" s="130"/>
      <c r="J429" s="130"/>
      <c r="K429" s="130"/>
      <c r="L429" s="130"/>
      <c r="M429" s="130"/>
      <c r="N429" s="130"/>
      <c r="O429" s="130"/>
      <c r="P429" s="130"/>
      <c r="Q429" s="130"/>
      <c r="R429" s="130"/>
      <c r="S429" s="130"/>
      <c r="T429" s="130"/>
      <c r="U429" s="130"/>
      <c r="V429" s="130"/>
      <c r="W429" s="130"/>
    </row>
    <row r="430" spans="7:23" customFormat="1" x14ac:dyDescent="0.25">
      <c r="G430" s="130"/>
      <c r="H430" s="130"/>
      <c r="I430" s="130"/>
      <c r="J430" s="130"/>
      <c r="K430" s="130"/>
      <c r="L430" s="130"/>
      <c r="M430" s="130"/>
      <c r="N430" s="130"/>
      <c r="O430" s="130"/>
      <c r="P430" s="130"/>
      <c r="Q430" s="130"/>
      <c r="R430" s="130"/>
      <c r="S430" s="130"/>
      <c r="T430" s="130"/>
      <c r="U430" s="130"/>
      <c r="V430" s="130"/>
      <c r="W430" s="130"/>
    </row>
    <row r="431" spans="7:23" customFormat="1" x14ac:dyDescent="0.25">
      <c r="G431" s="130"/>
      <c r="H431" s="130"/>
      <c r="I431" s="130"/>
      <c r="J431" s="130"/>
      <c r="K431" s="130"/>
      <c r="L431" s="130"/>
      <c r="M431" s="130"/>
      <c r="N431" s="130"/>
      <c r="O431" s="130"/>
      <c r="P431" s="130"/>
      <c r="Q431" s="130"/>
      <c r="R431" s="130"/>
      <c r="S431" s="130"/>
      <c r="T431" s="130"/>
      <c r="U431" s="130"/>
      <c r="V431" s="130"/>
      <c r="W431" s="130"/>
    </row>
    <row r="432" spans="7:23" customFormat="1" x14ac:dyDescent="0.25">
      <c r="G432" s="130"/>
      <c r="H432" s="130"/>
      <c r="I432" s="130"/>
      <c r="J432" s="130"/>
      <c r="K432" s="130"/>
      <c r="L432" s="130"/>
      <c r="M432" s="130"/>
      <c r="N432" s="130"/>
      <c r="O432" s="130"/>
      <c r="P432" s="130"/>
      <c r="Q432" s="130"/>
      <c r="R432" s="130"/>
      <c r="S432" s="130"/>
      <c r="T432" s="130"/>
      <c r="U432" s="130"/>
      <c r="V432" s="130"/>
      <c r="W432" s="130"/>
    </row>
    <row r="433" spans="7:23" customFormat="1" x14ac:dyDescent="0.25">
      <c r="G433" s="130"/>
      <c r="H433" s="130"/>
      <c r="I433" s="130"/>
      <c r="J433" s="130"/>
      <c r="K433" s="130"/>
      <c r="L433" s="130"/>
      <c r="M433" s="130"/>
      <c r="N433" s="130"/>
      <c r="O433" s="130"/>
      <c r="P433" s="130"/>
      <c r="Q433" s="130"/>
      <c r="R433" s="130"/>
      <c r="S433" s="130"/>
      <c r="T433" s="130"/>
      <c r="U433" s="130"/>
      <c r="V433" s="130"/>
      <c r="W433" s="130"/>
    </row>
    <row r="434" spans="7:23" customFormat="1" x14ac:dyDescent="0.25">
      <c r="G434" s="130"/>
      <c r="H434" s="130"/>
      <c r="I434" s="130"/>
      <c r="J434" s="130"/>
      <c r="K434" s="130"/>
      <c r="L434" s="130"/>
      <c r="M434" s="130"/>
      <c r="N434" s="130"/>
      <c r="O434" s="130"/>
      <c r="P434" s="130"/>
      <c r="Q434" s="130"/>
      <c r="R434" s="130"/>
      <c r="S434" s="130"/>
      <c r="T434" s="130"/>
      <c r="U434" s="130"/>
      <c r="V434" s="130"/>
      <c r="W434" s="130"/>
    </row>
    <row r="435" spans="7:23" customFormat="1" x14ac:dyDescent="0.25">
      <c r="G435" s="130"/>
      <c r="H435" s="130"/>
      <c r="I435" s="130"/>
      <c r="J435" s="130"/>
      <c r="K435" s="130"/>
      <c r="L435" s="130"/>
      <c r="M435" s="130"/>
      <c r="N435" s="130"/>
      <c r="O435" s="130"/>
      <c r="P435" s="130"/>
      <c r="Q435" s="130"/>
      <c r="R435" s="130"/>
      <c r="S435" s="130"/>
      <c r="T435" s="130"/>
      <c r="U435" s="130"/>
      <c r="V435" s="130"/>
      <c r="W435" s="130"/>
    </row>
    <row r="436" spans="7:23" customFormat="1" x14ac:dyDescent="0.25">
      <c r="G436" s="130"/>
      <c r="H436" s="130"/>
      <c r="I436" s="130"/>
      <c r="J436" s="130"/>
      <c r="K436" s="130"/>
      <c r="L436" s="130"/>
      <c r="M436" s="130"/>
      <c r="N436" s="130"/>
      <c r="O436" s="130"/>
      <c r="P436" s="130"/>
      <c r="Q436" s="130"/>
      <c r="R436" s="130"/>
      <c r="S436" s="130"/>
      <c r="T436" s="130"/>
      <c r="U436" s="130"/>
      <c r="V436" s="130"/>
      <c r="W436" s="130"/>
    </row>
    <row r="437" spans="7:23" customFormat="1" x14ac:dyDescent="0.25">
      <c r="G437" s="130"/>
      <c r="H437" s="130"/>
      <c r="I437" s="130"/>
      <c r="J437" s="130"/>
      <c r="K437" s="130"/>
      <c r="L437" s="130"/>
      <c r="M437" s="130"/>
      <c r="N437" s="130"/>
      <c r="O437" s="130"/>
      <c r="P437" s="130"/>
      <c r="Q437" s="130"/>
      <c r="R437" s="130"/>
      <c r="S437" s="130"/>
      <c r="T437" s="130"/>
      <c r="U437" s="130"/>
      <c r="V437" s="130"/>
      <c r="W437" s="130"/>
    </row>
    <row r="438" spans="7:23" customFormat="1" x14ac:dyDescent="0.25">
      <c r="G438" s="130"/>
      <c r="H438" s="130"/>
      <c r="I438" s="130"/>
      <c r="J438" s="130"/>
      <c r="K438" s="130"/>
      <c r="L438" s="130"/>
      <c r="M438" s="130"/>
      <c r="N438" s="130"/>
      <c r="O438" s="130"/>
      <c r="P438" s="130"/>
      <c r="Q438" s="130"/>
      <c r="R438" s="130"/>
      <c r="S438" s="130"/>
      <c r="T438" s="130"/>
      <c r="U438" s="130"/>
      <c r="V438" s="130"/>
      <c r="W438" s="130"/>
    </row>
    <row r="439" spans="7:23" customFormat="1" x14ac:dyDescent="0.25">
      <c r="G439" s="130"/>
      <c r="H439" s="130"/>
      <c r="I439" s="130"/>
      <c r="J439" s="130"/>
      <c r="K439" s="130"/>
      <c r="L439" s="130"/>
      <c r="M439" s="130"/>
      <c r="N439" s="130"/>
      <c r="O439" s="130"/>
      <c r="P439" s="130"/>
      <c r="Q439" s="130"/>
      <c r="R439" s="130"/>
      <c r="S439" s="130"/>
      <c r="T439" s="130"/>
      <c r="U439" s="130"/>
      <c r="V439" s="130"/>
      <c r="W439" s="130"/>
    </row>
    <row r="440" spans="7:23" customFormat="1" x14ac:dyDescent="0.25">
      <c r="G440" s="130"/>
      <c r="H440" s="130"/>
      <c r="I440" s="130"/>
      <c r="J440" s="130"/>
      <c r="K440" s="130"/>
      <c r="L440" s="130"/>
      <c r="M440" s="130"/>
      <c r="N440" s="130"/>
      <c r="O440" s="130"/>
      <c r="P440" s="130"/>
      <c r="Q440" s="130"/>
      <c r="R440" s="130"/>
      <c r="S440" s="130"/>
      <c r="T440" s="130"/>
      <c r="U440" s="130"/>
      <c r="V440" s="130"/>
      <c r="W440" s="130"/>
    </row>
    <row r="441" spans="7:23" customFormat="1" x14ac:dyDescent="0.25">
      <c r="G441" s="130"/>
      <c r="H441" s="130"/>
      <c r="I441" s="130"/>
      <c r="J441" s="130"/>
      <c r="K441" s="130"/>
      <c r="L441" s="130"/>
      <c r="M441" s="130"/>
      <c r="N441" s="130"/>
      <c r="O441" s="130"/>
      <c r="P441" s="130"/>
      <c r="Q441" s="130"/>
      <c r="R441" s="130"/>
      <c r="S441" s="130"/>
      <c r="T441" s="130"/>
      <c r="U441" s="130"/>
      <c r="V441" s="130"/>
      <c r="W441" s="130"/>
    </row>
    <row r="442" spans="7:23" customFormat="1" x14ac:dyDescent="0.25">
      <c r="G442" s="130"/>
      <c r="H442" s="130"/>
      <c r="I442" s="130"/>
      <c r="J442" s="130"/>
      <c r="K442" s="130"/>
      <c r="L442" s="130"/>
      <c r="M442" s="130"/>
      <c r="N442" s="130"/>
      <c r="O442" s="130"/>
      <c r="P442" s="130"/>
      <c r="Q442" s="130"/>
      <c r="R442" s="130"/>
      <c r="S442" s="130"/>
      <c r="T442" s="130"/>
      <c r="U442" s="130"/>
      <c r="V442" s="130"/>
      <c r="W442" s="130"/>
    </row>
    <row r="443" spans="7:23" customFormat="1" x14ac:dyDescent="0.25">
      <c r="G443" s="130"/>
      <c r="H443" s="130"/>
      <c r="I443" s="130"/>
      <c r="J443" s="130"/>
      <c r="K443" s="130"/>
      <c r="L443" s="130"/>
      <c r="M443" s="130"/>
      <c r="N443" s="130"/>
      <c r="O443" s="130"/>
      <c r="P443" s="130"/>
      <c r="Q443" s="130"/>
      <c r="R443" s="130"/>
      <c r="S443" s="130"/>
      <c r="T443" s="130"/>
      <c r="U443" s="130"/>
      <c r="V443" s="130"/>
      <c r="W443" s="130"/>
    </row>
    <row r="444" spans="7:23" customFormat="1" x14ac:dyDescent="0.25">
      <c r="G444" s="130"/>
      <c r="H444" s="130"/>
      <c r="I444" s="130"/>
      <c r="J444" s="130"/>
      <c r="K444" s="130"/>
      <c r="L444" s="130"/>
      <c r="M444" s="130"/>
      <c r="N444" s="130"/>
      <c r="O444" s="130"/>
      <c r="P444" s="130"/>
      <c r="Q444" s="130"/>
      <c r="R444" s="130"/>
      <c r="S444" s="130"/>
      <c r="T444" s="130"/>
      <c r="U444" s="130"/>
      <c r="V444" s="130"/>
      <c r="W444" s="130"/>
    </row>
    <row r="445" spans="7:23" customFormat="1" x14ac:dyDescent="0.25">
      <c r="G445" s="130"/>
      <c r="H445" s="130"/>
      <c r="I445" s="130"/>
      <c r="J445" s="130"/>
      <c r="K445" s="130"/>
      <c r="L445" s="130"/>
      <c r="M445" s="130"/>
      <c r="N445" s="130"/>
      <c r="O445" s="130"/>
      <c r="P445" s="130"/>
      <c r="Q445" s="130"/>
      <c r="R445" s="130"/>
      <c r="S445" s="130"/>
      <c r="T445" s="130"/>
      <c r="U445" s="130"/>
      <c r="V445" s="130"/>
      <c r="W445" s="130"/>
    </row>
    <row r="446" spans="7:23" customFormat="1" x14ac:dyDescent="0.25">
      <c r="G446" s="130"/>
      <c r="H446" s="130"/>
      <c r="I446" s="130"/>
      <c r="J446" s="130"/>
      <c r="K446" s="130"/>
      <c r="L446" s="130"/>
      <c r="M446" s="130"/>
      <c r="N446" s="130"/>
      <c r="O446" s="130"/>
      <c r="P446" s="130"/>
      <c r="Q446" s="130"/>
      <c r="R446" s="130"/>
      <c r="S446" s="130"/>
      <c r="T446" s="130"/>
      <c r="U446" s="130"/>
      <c r="V446" s="130"/>
      <c r="W446" s="130"/>
    </row>
    <row r="447" spans="7:23" customFormat="1" x14ac:dyDescent="0.25">
      <c r="G447" s="130"/>
      <c r="H447" s="130"/>
      <c r="I447" s="130"/>
      <c r="J447" s="130"/>
      <c r="K447" s="130"/>
      <c r="L447" s="130"/>
      <c r="M447" s="130"/>
      <c r="N447" s="130"/>
      <c r="O447" s="130"/>
      <c r="P447" s="130"/>
      <c r="Q447" s="130"/>
      <c r="R447" s="130"/>
      <c r="S447" s="130"/>
      <c r="T447" s="130"/>
      <c r="U447" s="130"/>
      <c r="V447" s="130"/>
      <c r="W447" s="130"/>
    </row>
    <row r="448" spans="7:23" customFormat="1" x14ac:dyDescent="0.25">
      <c r="G448" s="130"/>
      <c r="H448" s="130"/>
      <c r="I448" s="130"/>
      <c r="J448" s="130"/>
      <c r="K448" s="130"/>
      <c r="L448" s="130"/>
      <c r="M448" s="130"/>
      <c r="N448" s="130"/>
      <c r="O448" s="130"/>
      <c r="P448" s="130"/>
      <c r="Q448" s="130"/>
      <c r="R448" s="130"/>
      <c r="S448" s="130"/>
      <c r="T448" s="130"/>
      <c r="U448" s="130"/>
      <c r="V448" s="130"/>
      <c r="W448" s="130"/>
    </row>
    <row r="449" spans="7:23" customFormat="1" x14ac:dyDescent="0.25">
      <c r="G449" s="130"/>
      <c r="H449" s="130"/>
      <c r="I449" s="130"/>
      <c r="J449" s="130"/>
      <c r="K449" s="130"/>
      <c r="L449" s="130"/>
      <c r="M449" s="130"/>
      <c r="N449" s="130"/>
      <c r="O449" s="130"/>
      <c r="P449" s="130"/>
      <c r="Q449" s="130"/>
      <c r="R449" s="130"/>
      <c r="S449" s="130"/>
      <c r="T449" s="130"/>
      <c r="U449" s="130"/>
      <c r="V449" s="130"/>
      <c r="W449" s="130"/>
    </row>
    <row r="450" spans="7:23" customFormat="1" x14ac:dyDescent="0.25">
      <c r="G450" s="130"/>
      <c r="H450" s="130"/>
      <c r="I450" s="130"/>
      <c r="J450" s="130"/>
      <c r="K450" s="130"/>
      <c r="L450" s="130"/>
      <c r="M450" s="130"/>
      <c r="N450" s="130"/>
      <c r="O450" s="130"/>
      <c r="P450" s="130"/>
      <c r="Q450" s="130"/>
      <c r="R450" s="130"/>
      <c r="S450" s="130"/>
      <c r="T450" s="130"/>
      <c r="U450" s="130"/>
      <c r="V450" s="130"/>
      <c r="W450" s="130"/>
    </row>
    <row r="451" spans="7:23" customFormat="1" x14ac:dyDescent="0.25">
      <c r="G451" s="130"/>
      <c r="H451" s="130"/>
      <c r="I451" s="130"/>
      <c r="J451" s="130"/>
      <c r="K451" s="130"/>
      <c r="L451" s="130"/>
      <c r="M451" s="130"/>
      <c r="N451" s="130"/>
      <c r="O451" s="130"/>
      <c r="P451" s="130"/>
      <c r="Q451" s="130"/>
      <c r="R451" s="130"/>
      <c r="S451" s="130"/>
      <c r="T451" s="130"/>
      <c r="U451" s="130"/>
      <c r="V451" s="130"/>
      <c r="W451" s="130"/>
    </row>
    <row r="452" spans="7:23" customFormat="1" x14ac:dyDescent="0.25">
      <c r="G452" s="130"/>
      <c r="H452" s="130"/>
      <c r="I452" s="130"/>
      <c r="J452" s="130"/>
      <c r="K452" s="130"/>
      <c r="L452" s="130"/>
      <c r="M452" s="130"/>
      <c r="N452" s="130"/>
      <c r="O452" s="130"/>
      <c r="P452" s="130"/>
      <c r="Q452" s="130"/>
      <c r="R452" s="130"/>
      <c r="S452" s="130"/>
      <c r="T452" s="130"/>
      <c r="U452" s="130"/>
      <c r="V452" s="130"/>
      <c r="W452" s="130"/>
    </row>
    <row r="453" spans="7:23" customFormat="1" x14ac:dyDescent="0.25">
      <c r="G453" s="130"/>
      <c r="H453" s="130"/>
      <c r="I453" s="130"/>
      <c r="J453" s="130"/>
      <c r="K453" s="130"/>
      <c r="L453" s="130"/>
      <c r="M453" s="130"/>
      <c r="N453" s="130"/>
      <c r="O453" s="130"/>
      <c r="P453" s="130"/>
      <c r="Q453" s="130"/>
      <c r="R453" s="130"/>
      <c r="S453" s="130"/>
      <c r="T453" s="130"/>
      <c r="U453" s="130"/>
      <c r="V453" s="130"/>
      <c r="W453" s="130"/>
    </row>
    <row r="454" spans="7:23" customFormat="1" x14ac:dyDescent="0.25">
      <c r="G454" s="130"/>
      <c r="H454" s="130"/>
      <c r="I454" s="130"/>
      <c r="J454" s="130"/>
      <c r="K454" s="130"/>
      <c r="L454" s="130"/>
      <c r="M454" s="130"/>
      <c r="N454" s="130"/>
      <c r="O454" s="130"/>
      <c r="P454" s="130"/>
      <c r="Q454" s="130"/>
      <c r="R454" s="130"/>
      <c r="S454" s="130"/>
      <c r="T454" s="130"/>
      <c r="U454" s="130"/>
      <c r="V454" s="130"/>
      <c r="W454" s="130"/>
    </row>
    <row r="455" spans="7:23" customFormat="1" x14ac:dyDescent="0.25">
      <c r="G455" s="130"/>
      <c r="H455" s="130"/>
      <c r="I455" s="130"/>
      <c r="J455" s="130"/>
      <c r="K455" s="130"/>
      <c r="L455" s="130"/>
      <c r="M455" s="130"/>
      <c r="N455" s="130"/>
      <c r="O455" s="130"/>
      <c r="P455" s="130"/>
      <c r="Q455" s="130"/>
      <c r="R455" s="130"/>
      <c r="S455" s="130"/>
      <c r="T455" s="130"/>
      <c r="U455" s="130"/>
      <c r="V455" s="130"/>
      <c r="W455" s="130"/>
    </row>
    <row r="456" spans="7:23" customFormat="1" x14ac:dyDescent="0.25">
      <c r="G456" s="130"/>
      <c r="H456" s="130"/>
      <c r="I456" s="130"/>
      <c r="J456" s="130"/>
      <c r="K456" s="130"/>
      <c r="L456" s="130"/>
      <c r="M456" s="130"/>
      <c r="N456" s="130"/>
      <c r="O456" s="130"/>
      <c r="P456" s="130"/>
      <c r="Q456" s="130"/>
      <c r="R456" s="130"/>
      <c r="S456" s="130"/>
      <c r="T456" s="130"/>
      <c r="U456" s="130"/>
      <c r="V456" s="130"/>
      <c r="W456" s="130"/>
    </row>
    <row r="457" spans="7:23" customFormat="1" x14ac:dyDescent="0.25">
      <c r="G457" s="130"/>
      <c r="H457" s="130"/>
      <c r="I457" s="130"/>
      <c r="J457" s="130"/>
      <c r="K457" s="130"/>
      <c r="L457" s="130"/>
      <c r="M457" s="130"/>
      <c r="N457" s="130"/>
      <c r="O457" s="130"/>
      <c r="P457" s="130"/>
      <c r="Q457" s="130"/>
      <c r="R457" s="130"/>
      <c r="S457" s="130"/>
      <c r="T457" s="130"/>
      <c r="U457" s="130"/>
      <c r="V457" s="130"/>
      <c r="W457" s="130"/>
    </row>
    <row r="458" spans="7:23" customFormat="1" x14ac:dyDescent="0.25">
      <c r="G458" s="130"/>
      <c r="H458" s="130"/>
      <c r="I458" s="130"/>
      <c r="J458" s="130"/>
      <c r="K458" s="130"/>
      <c r="L458" s="130"/>
      <c r="M458" s="130"/>
      <c r="N458" s="130"/>
      <c r="O458" s="130"/>
      <c r="P458" s="130"/>
      <c r="Q458" s="130"/>
      <c r="R458" s="130"/>
      <c r="S458" s="130"/>
      <c r="T458" s="130"/>
      <c r="U458" s="130"/>
      <c r="V458" s="130"/>
      <c r="W458" s="130"/>
    </row>
    <row r="459" spans="7:23" customFormat="1" x14ac:dyDescent="0.25">
      <c r="G459" s="130"/>
      <c r="H459" s="130"/>
      <c r="I459" s="130"/>
      <c r="J459" s="130"/>
      <c r="K459" s="130"/>
      <c r="L459" s="130"/>
      <c r="M459" s="130"/>
      <c r="N459" s="130"/>
      <c r="O459" s="130"/>
      <c r="P459" s="130"/>
      <c r="Q459" s="130"/>
      <c r="R459" s="130"/>
      <c r="S459" s="130"/>
      <c r="T459" s="130"/>
      <c r="U459" s="130"/>
      <c r="V459" s="130"/>
      <c r="W459" s="130"/>
    </row>
    <row r="460" spans="7:23" customFormat="1" x14ac:dyDescent="0.25">
      <c r="G460" s="130"/>
      <c r="H460" s="130"/>
      <c r="I460" s="130"/>
      <c r="J460" s="130"/>
      <c r="K460" s="130"/>
      <c r="L460" s="130"/>
      <c r="M460" s="130"/>
      <c r="N460" s="130"/>
      <c r="O460" s="130"/>
      <c r="P460" s="130"/>
      <c r="Q460" s="130"/>
      <c r="R460" s="130"/>
      <c r="S460" s="130"/>
      <c r="T460" s="130"/>
      <c r="U460" s="130"/>
      <c r="V460" s="130"/>
      <c r="W460" s="130"/>
    </row>
    <row r="461" spans="7:23" customFormat="1" x14ac:dyDescent="0.25">
      <c r="G461" s="130"/>
      <c r="H461" s="130"/>
      <c r="I461" s="130"/>
      <c r="J461" s="130"/>
      <c r="K461" s="130"/>
      <c r="L461" s="130"/>
      <c r="M461" s="130"/>
      <c r="N461" s="130"/>
      <c r="O461" s="130"/>
      <c r="P461" s="130"/>
      <c r="Q461" s="130"/>
      <c r="R461" s="130"/>
      <c r="S461" s="130"/>
      <c r="T461" s="130"/>
      <c r="U461" s="130"/>
      <c r="V461" s="130"/>
      <c r="W461" s="130"/>
    </row>
    <row r="462" spans="7:23" customFormat="1" x14ac:dyDescent="0.25">
      <c r="G462" s="130"/>
      <c r="H462" s="130"/>
      <c r="I462" s="130"/>
      <c r="J462" s="130"/>
      <c r="K462" s="130"/>
      <c r="L462" s="130"/>
      <c r="M462" s="130"/>
      <c r="N462" s="130"/>
      <c r="O462" s="130"/>
      <c r="P462" s="130"/>
      <c r="Q462" s="130"/>
      <c r="R462" s="130"/>
      <c r="S462" s="130"/>
      <c r="T462" s="130"/>
      <c r="U462" s="130"/>
      <c r="V462" s="130"/>
      <c r="W462" s="130"/>
    </row>
    <row r="463" spans="7:23" customFormat="1" x14ac:dyDescent="0.25">
      <c r="G463" s="130"/>
      <c r="H463" s="130"/>
      <c r="I463" s="130"/>
      <c r="J463" s="130"/>
      <c r="K463" s="130"/>
      <c r="L463" s="130"/>
      <c r="M463" s="130"/>
      <c r="N463" s="130"/>
      <c r="O463" s="130"/>
      <c r="P463" s="130"/>
      <c r="Q463" s="130"/>
      <c r="R463" s="130"/>
      <c r="S463" s="130"/>
      <c r="T463" s="130"/>
      <c r="U463" s="130"/>
      <c r="V463" s="130"/>
      <c r="W463" s="130"/>
    </row>
    <row r="464" spans="7:23" customFormat="1" x14ac:dyDescent="0.25">
      <c r="G464" s="130"/>
      <c r="H464" s="130"/>
      <c r="I464" s="130"/>
      <c r="J464" s="130"/>
      <c r="K464" s="130"/>
      <c r="L464" s="130"/>
      <c r="M464" s="130"/>
      <c r="N464" s="130"/>
      <c r="O464" s="130"/>
      <c r="P464" s="130"/>
      <c r="Q464" s="130"/>
      <c r="R464" s="130"/>
      <c r="S464" s="130"/>
      <c r="T464" s="130"/>
      <c r="U464" s="130"/>
      <c r="V464" s="130"/>
      <c r="W464" s="130"/>
    </row>
    <row r="465" spans="7:23" customFormat="1" x14ac:dyDescent="0.25">
      <c r="G465" s="130"/>
      <c r="H465" s="130"/>
      <c r="I465" s="130"/>
      <c r="J465" s="130"/>
      <c r="K465" s="130"/>
      <c r="L465" s="130"/>
      <c r="M465" s="130"/>
      <c r="N465" s="130"/>
      <c r="O465" s="130"/>
      <c r="P465" s="130"/>
      <c r="Q465" s="130"/>
      <c r="R465" s="130"/>
      <c r="S465" s="130"/>
      <c r="T465" s="130"/>
      <c r="U465" s="130"/>
      <c r="V465" s="130"/>
      <c r="W465" s="130"/>
    </row>
    <row r="466" spans="7:23" customFormat="1" x14ac:dyDescent="0.25">
      <c r="G466" s="130"/>
      <c r="H466" s="130"/>
      <c r="I466" s="130"/>
      <c r="J466" s="130"/>
      <c r="K466" s="130"/>
      <c r="L466" s="130"/>
      <c r="M466" s="130"/>
      <c r="N466" s="130"/>
      <c r="O466" s="130"/>
      <c r="P466" s="130"/>
      <c r="Q466" s="130"/>
      <c r="R466" s="130"/>
      <c r="S466" s="130"/>
      <c r="T466" s="130"/>
      <c r="U466" s="130"/>
      <c r="V466" s="130"/>
      <c r="W466" s="130"/>
    </row>
    <row r="467" spans="7:23" customFormat="1" x14ac:dyDescent="0.25">
      <c r="G467" s="130"/>
      <c r="H467" s="130"/>
      <c r="I467" s="130"/>
      <c r="J467" s="130"/>
      <c r="K467" s="130"/>
      <c r="L467" s="130"/>
      <c r="M467" s="130"/>
      <c r="N467" s="130"/>
      <c r="O467" s="130"/>
      <c r="P467" s="130"/>
      <c r="Q467" s="130"/>
      <c r="R467" s="130"/>
      <c r="S467" s="130"/>
      <c r="T467" s="130"/>
      <c r="U467" s="130"/>
      <c r="V467" s="130"/>
      <c r="W467" s="130"/>
    </row>
    <row r="468" spans="7:23" customFormat="1" x14ac:dyDescent="0.25">
      <c r="G468" s="130"/>
      <c r="H468" s="130"/>
      <c r="I468" s="130"/>
      <c r="J468" s="130"/>
      <c r="K468" s="130"/>
      <c r="L468" s="130"/>
      <c r="M468" s="130"/>
      <c r="N468" s="130"/>
      <c r="O468" s="130"/>
      <c r="P468" s="130"/>
      <c r="Q468" s="130"/>
      <c r="R468" s="130"/>
      <c r="S468" s="130"/>
      <c r="T468" s="130"/>
      <c r="U468" s="130"/>
      <c r="V468" s="130"/>
      <c r="W468" s="130"/>
    </row>
    <row r="469" spans="7:23" customFormat="1" x14ac:dyDescent="0.25">
      <c r="G469" s="130"/>
      <c r="H469" s="130"/>
      <c r="I469" s="130"/>
      <c r="J469" s="130"/>
      <c r="K469" s="130"/>
      <c r="L469" s="130"/>
      <c r="M469" s="130"/>
      <c r="N469" s="130"/>
      <c r="O469" s="130"/>
      <c r="P469" s="130"/>
      <c r="Q469" s="130"/>
      <c r="R469" s="130"/>
      <c r="S469" s="130"/>
      <c r="T469" s="130"/>
      <c r="U469" s="130"/>
      <c r="V469" s="130"/>
      <c r="W469" s="130"/>
    </row>
    <row r="470" spans="7:23" customFormat="1" x14ac:dyDescent="0.25">
      <c r="G470" s="130"/>
      <c r="H470" s="130"/>
      <c r="I470" s="130"/>
      <c r="J470" s="130"/>
      <c r="K470" s="130"/>
      <c r="L470" s="130"/>
      <c r="M470" s="130"/>
      <c r="N470" s="130"/>
      <c r="O470" s="130"/>
      <c r="P470" s="130"/>
      <c r="Q470" s="130"/>
      <c r="R470" s="130"/>
      <c r="S470" s="130"/>
      <c r="T470" s="130"/>
      <c r="U470" s="130"/>
      <c r="V470" s="130"/>
      <c r="W470" s="130"/>
    </row>
    <row r="471" spans="7:23" customFormat="1" x14ac:dyDescent="0.25">
      <c r="G471" s="130"/>
      <c r="H471" s="130"/>
      <c r="I471" s="130"/>
      <c r="J471" s="130"/>
      <c r="K471" s="130"/>
      <c r="L471" s="130"/>
      <c r="M471" s="130"/>
      <c r="N471" s="130"/>
      <c r="O471" s="130"/>
      <c r="P471" s="130"/>
      <c r="Q471" s="130"/>
      <c r="R471" s="130"/>
      <c r="S471" s="130"/>
      <c r="T471" s="130"/>
      <c r="U471" s="130"/>
      <c r="V471" s="130"/>
      <c r="W471" s="130"/>
    </row>
    <row r="472" spans="7:23" customFormat="1" x14ac:dyDescent="0.25">
      <c r="G472" s="130"/>
      <c r="H472" s="130"/>
      <c r="I472" s="130"/>
      <c r="J472" s="130"/>
      <c r="K472" s="130"/>
      <c r="L472" s="130"/>
      <c r="M472" s="130"/>
      <c r="N472" s="130"/>
      <c r="O472" s="130"/>
      <c r="P472" s="130"/>
      <c r="Q472" s="130"/>
      <c r="R472" s="130"/>
      <c r="S472" s="130"/>
      <c r="T472" s="130"/>
      <c r="U472" s="130"/>
      <c r="V472" s="130"/>
      <c r="W472" s="130"/>
    </row>
    <row r="473" spans="7:23" customFormat="1" x14ac:dyDescent="0.25">
      <c r="G473" s="130"/>
      <c r="H473" s="130"/>
      <c r="I473" s="130"/>
      <c r="J473" s="130"/>
      <c r="K473" s="130"/>
      <c r="L473" s="130"/>
      <c r="M473" s="130"/>
      <c r="N473" s="130"/>
      <c r="O473" s="130"/>
      <c r="P473" s="130"/>
      <c r="Q473" s="130"/>
      <c r="R473" s="130"/>
      <c r="S473" s="130"/>
      <c r="T473" s="130"/>
      <c r="U473" s="130"/>
      <c r="V473" s="130"/>
      <c r="W473" s="130"/>
    </row>
    <row r="474" spans="7:23" customFormat="1" x14ac:dyDescent="0.25">
      <c r="G474" s="130"/>
      <c r="H474" s="130"/>
      <c r="I474" s="130"/>
      <c r="J474" s="130"/>
      <c r="K474" s="130"/>
      <c r="L474" s="130"/>
      <c r="M474" s="130"/>
      <c r="N474" s="130"/>
      <c r="O474" s="130"/>
      <c r="P474" s="130"/>
      <c r="Q474" s="130"/>
      <c r="R474" s="130"/>
      <c r="S474" s="130"/>
      <c r="T474" s="130"/>
      <c r="U474" s="130"/>
      <c r="V474" s="130"/>
      <c r="W474" s="130"/>
    </row>
    <row r="475" spans="7:23" customFormat="1" x14ac:dyDescent="0.25">
      <c r="G475" s="130"/>
      <c r="H475" s="130"/>
      <c r="I475" s="130"/>
      <c r="J475" s="130"/>
      <c r="K475" s="130"/>
      <c r="L475" s="130"/>
      <c r="M475" s="130"/>
      <c r="N475" s="130"/>
      <c r="O475" s="130"/>
      <c r="P475" s="130"/>
      <c r="Q475" s="130"/>
      <c r="R475" s="130"/>
      <c r="S475" s="130"/>
      <c r="T475" s="130"/>
      <c r="U475" s="130"/>
      <c r="V475" s="130"/>
      <c r="W475" s="130"/>
    </row>
    <row r="476" spans="7:23" customFormat="1" x14ac:dyDescent="0.25">
      <c r="G476" s="130"/>
      <c r="H476" s="130"/>
      <c r="I476" s="130"/>
      <c r="J476" s="130"/>
      <c r="K476" s="130"/>
      <c r="L476" s="130"/>
      <c r="M476" s="130"/>
      <c r="N476" s="130"/>
      <c r="O476" s="130"/>
      <c r="P476" s="130"/>
      <c r="Q476" s="130"/>
      <c r="R476" s="130"/>
      <c r="S476" s="130"/>
      <c r="T476" s="130"/>
      <c r="U476" s="130"/>
      <c r="V476" s="130"/>
      <c r="W476" s="130"/>
    </row>
    <row r="477" spans="7:23" customFormat="1" x14ac:dyDescent="0.25">
      <c r="G477" s="130"/>
      <c r="H477" s="130"/>
      <c r="I477" s="130"/>
      <c r="J477" s="130"/>
      <c r="K477" s="130"/>
      <c r="L477" s="130"/>
      <c r="M477" s="130"/>
      <c r="N477" s="130"/>
      <c r="O477" s="130"/>
      <c r="P477" s="130"/>
      <c r="Q477" s="130"/>
      <c r="R477" s="130"/>
      <c r="S477" s="130"/>
      <c r="T477" s="130"/>
      <c r="U477" s="130"/>
      <c r="V477" s="130"/>
      <c r="W477" s="130"/>
    </row>
    <row r="478" spans="7:23" customFormat="1" x14ac:dyDescent="0.25">
      <c r="G478" s="130"/>
      <c r="H478" s="130"/>
      <c r="I478" s="130"/>
      <c r="J478" s="130"/>
      <c r="K478" s="130"/>
      <c r="L478" s="130"/>
      <c r="M478" s="130"/>
      <c r="N478" s="130"/>
      <c r="O478" s="130"/>
      <c r="P478" s="130"/>
      <c r="Q478" s="130"/>
      <c r="R478" s="130"/>
      <c r="S478" s="130"/>
      <c r="T478" s="130"/>
      <c r="U478" s="130"/>
      <c r="V478" s="130"/>
      <c r="W478" s="130"/>
    </row>
    <row r="479" spans="7:23" customFormat="1" x14ac:dyDescent="0.25">
      <c r="G479" s="130"/>
      <c r="H479" s="130"/>
      <c r="I479" s="130"/>
      <c r="J479" s="130"/>
      <c r="K479" s="130"/>
      <c r="L479" s="130"/>
      <c r="M479" s="130"/>
      <c r="N479" s="130"/>
      <c r="O479" s="130"/>
      <c r="P479" s="130"/>
      <c r="Q479" s="130"/>
      <c r="R479" s="130"/>
      <c r="S479" s="130"/>
      <c r="T479" s="130"/>
      <c r="U479" s="130"/>
      <c r="V479" s="130"/>
      <c r="W479" s="130"/>
    </row>
    <row r="480" spans="7:23" customFormat="1" x14ac:dyDescent="0.25">
      <c r="G480" s="130"/>
      <c r="H480" s="130"/>
      <c r="I480" s="130"/>
      <c r="J480" s="130"/>
      <c r="K480" s="130"/>
      <c r="L480" s="130"/>
      <c r="M480" s="130"/>
      <c r="N480" s="130"/>
      <c r="O480" s="130"/>
      <c r="P480" s="130"/>
      <c r="Q480" s="130"/>
      <c r="R480" s="130"/>
      <c r="S480" s="130"/>
      <c r="T480" s="130"/>
      <c r="U480" s="130"/>
      <c r="V480" s="130"/>
      <c r="W480" s="130"/>
    </row>
    <row r="481" spans="7:23" customFormat="1" x14ac:dyDescent="0.25">
      <c r="G481" s="130"/>
      <c r="H481" s="130"/>
      <c r="I481" s="130"/>
      <c r="J481" s="130"/>
      <c r="K481" s="130"/>
      <c r="L481" s="130"/>
      <c r="M481" s="130"/>
      <c r="N481" s="130"/>
      <c r="O481" s="130"/>
      <c r="P481" s="130"/>
      <c r="Q481" s="130"/>
      <c r="R481" s="130"/>
      <c r="S481" s="130"/>
      <c r="T481" s="130"/>
      <c r="U481" s="130"/>
      <c r="V481" s="130"/>
      <c r="W481" s="130"/>
    </row>
    <row r="482" spans="7:23" customFormat="1" x14ac:dyDescent="0.25">
      <c r="G482" s="130"/>
      <c r="H482" s="130"/>
      <c r="I482" s="130"/>
      <c r="J482" s="130"/>
      <c r="K482" s="130"/>
      <c r="L482" s="130"/>
      <c r="M482" s="130"/>
      <c r="N482" s="130"/>
      <c r="O482" s="130"/>
      <c r="P482" s="130"/>
      <c r="Q482" s="130"/>
      <c r="R482" s="130"/>
      <c r="S482" s="130"/>
      <c r="T482" s="130"/>
      <c r="U482" s="130"/>
      <c r="V482" s="130"/>
      <c r="W482" s="130"/>
    </row>
    <row r="483" spans="7:23" customFormat="1" x14ac:dyDescent="0.25">
      <c r="G483" s="130"/>
      <c r="H483" s="130"/>
      <c r="I483" s="130"/>
      <c r="J483" s="130"/>
      <c r="K483" s="130"/>
      <c r="L483" s="130"/>
      <c r="M483" s="130"/>
      <c r="N483" s="130"/>
      <c r="O483" s="130"/>
      <c r="P483" s="130"/>
      <c r="Q483" s="130"/>
      <c r="R483" s="130"/>
      <c r="S483" s="130"/>
      <c r="T483" s="130"/>
      <c r="U483" s="130"/>
      <c r="V483" s="130"/>
      <c r="W483" s="130"/>
    </row>
    <row r="484" spans="7:23" customFormat="1" x14ac:dyDescent="0.25">
      <c r="G484" s="130"/>
      <c r="H484" s="130"/>
      <c r="I484" s="130"/>
      <c r="J484" s="130"/>
      <c r="K484" s="130"/>
      <c r="L484" s="130"/>
      <c r="M484" s="130"/>
      <c r="N484" s="130"/>
      <c r="O484" s="130"/>
      <c r="P484" s="130"/>
      <c r="Q484" s="130"/>
      <c r="R484" s="130"/>
      <c r="S484" s="130"/>
      <c r="T484" s="130"/>
      <c r="U484" s="130"/>
      <c r="V484" s="130"/>
      <c r="W484" s="130"/>
    </row>
    <row r="485" spans="7:23" customFormat="1" x14ac:dyDescent="0.25">
      <c r="G485" s="130"/>
      <c r="H485" s="130"/>
      <c r="I485" s="130"/>
      <c r="J485" s="130"/>
      <c r="K485" s="130"/>
      <c r="L485" s="130"/>
      <c r="M485" s="130"/>
      <c r="N485" s="130"/>
      <c r="O485" s="130"/>
      <c r="P485" s="130"/>
      <c r="Q485" s="130"/>
      <c r="R485" s="130"/>
      <c r="S485" s="130"/>
      <c r="T485" s="130"/>
      <c r="U485" s="130"/>
      <c r="V485" s="130"/>
      <c r="W485" s="130"/>
    </row>
    <row r="486" spans="7:23" customFormat="1" x14ac:dyDescent="0.25">
      <c r="G486" s="130"/>
      <c r="H486" s="130"/>
      <c r="I486" s="130"/>
      <c r="J486" s="130"/>
      <c r="K486" s="130"/>
      <c r="L486" s="130"/>
      <c r="M486" s="130"/>
      <c r="N486" s="130"/>
      <c r="O486" s="130"/>
      <c r="P486" s="130"/>
      <c r="Q486" s="130"/>
      <c r="R486" s="130"/>
      <c r="S486" s="130"/>
      <c r="T486" s="130"/>
      <c r="U486" s="130"/>
      <c r="V486" s="130"/>
      <c r="W486" s="130"/>
    </row>
    <row r="487" spans="7:23" customFormat="1" x14ac:dyDescent="0.25">
      <c r="G487" s="130"/>
      <c r="H487" s="130"/>
      <c r="I487" s="130"/>
      <c r="J487" s="130"/>
      <c r="K487" s="130"/>
      <c r="L487" s="130"/>
      <c r="M487" s="130"/>
      <c r="N487" s="130"/>
      <c r="O487" s="130"/>
      <c r="P487" s="130"/>
      <c r="Q487" s="130"/>
      <c r="R487" s="130"/>
      <c r="S487" s="130"/>
      <c r="T487" s="130"/>
      <c r="U487" s="130"/>
      <c r="V487" s="130"/>
      <c r="W487" s="130"/>
    </row>
    <row r="488" spans="7:23" customFormat="1" x14ac:dyDescent="0.25">
      <c r="G488" s="130"/>
      <c r="H488" s="130"/>
      <c r="I488" s="130"/>
      <c r="J488" s="130"/>
      <c r="K488" s="130"/>
      <c r="L488" s="130"/>
      <c r="M488" s="130"/>
      <c r="N488" s="130"/>
      <c r="O488" s="130"/>
      <c r="P488" s="130"/>
      <c r="Q488" s="130"/>
      <c r="R488" s="130"/>
      <c r="S488" s="130"/>
      <c r="T488" s="130"/>
      <c r="U488" s="130"/>
      <c r="V488" s="130"/>
      <c r="W488" s="130"/>
    </row>
    <row r="489" spans="7:23" customFormat="1" x14ac:dyDescent="0.25">
      <c r="G489" s="130"/>
      <c r="H489" s="130"/>
      <c r="I489" s="130"/>
      <c r="J489" s="130"/>
      <c r="K489" s="130"/>
      <c r="L489" s="130"/>
      <c r="M489" s="130"/>
      <c r="N489" s="130"/>
      <c r="O489" s="130"/>
      <c r="P489" s="130"/>
      <c r="Q489" s="130"/>
      <c r="R489" s="130"/>
      <c r="S489" s="130"/>
      <c r="T489" s="130"/>
      <c r="U489" s="130"/>
      <c r="V489" s="130"/>
      <c r="W489" s="130"/>
    </row>
    <row r="490" spans="7:23" customFormat="1" x14ac:dyDescent="0.25">
      <c r="G490" s="130"/>
      <c r="H490" s="130"/>
      <c r="I490" s="130"/>
      <c r="J490" s="130"/>
      <c r="K490" s="130"/>
      <c r="L490" s="130"/>
      <c r="M490" s="130"/>
      <c r="N490" s="130"/>
      <c r="O490" s="130"/>
      <c r="P490" s="130"/>
      <c r="Q490" s="130"/>
      <c r="R490" s="130"/>
      <c r="S490" s="130"/>
      <c r="T490" s="130"/>
      <c r="U490" s="130"/>
      <c r="V490" s="130"/>
      <c r="W490" s="130"/>
    </row>
    <row r="491" spans="7:23" customFormat="1" x14ac:dyDescent="0.25">
      <c r="G491" s="130"/>
      <c r="H491" s="130"/>
      <c r="I491" s="130"/>
      <c r="J491" s="130"/>
      <c r="K491" s="130"/>
      <c r="L491" s="130"/>
      <c r="M491" s="130"/>
      <c r="N491" s="130"/>
      <c r="O491" s="130"/>
      <c r="P491" s="130"/>
      <c r="Q491" s="130"/>
      <c r="R491" s="130"/>
      <c r="S491" s="130"/>
      <c r="T491" s="130"/>
      <c r="U491" s="130"/>
      <c r="V491" s="130"/>
      <c r="W491" s="130"/>
    </row>
    <row r="492" spans="7:23" customFormat="1" x14ac:dyDescent="0.25">
      <c r="G492" s="130"/>
      <c r="H492" s="130"/>
      <c r="I492" s="130"/>
      <c r="J492" s="130"/>
      <c r="K492" s="130"/>
      <c r="L492" s="130"/>
      <c r="M492" s="130"/>
      <c r="N492" s="130"/>
      <c r="O492" s="130"/>
      <c r="P492" s="130"/>
      <c r="Q492" s="130"/>
      <c r="R492" s="130"/>
      <c r="S492" s="130"/>
      <c r="T492" s="130"/>
      <c r="U492" s="130"/>
      <c r="V492" s="130"/>
      <c r="W492" s="130"/>
    </row>
    <row r="493" spans="7:23" customFormat="1" x14ac:dyDescent="0.25">
      <c r="G493" s="130"/>
      <c r="H493" s="130"/>
      <c r="I493" s="130"/>
      <c r="J493" s="130"/>
      <c r="K493" s="130"/>
      <c r="L493" s="130"/>
      <c r="M493" s="130"/>
      <c r="N493" s="130"/>
      <c r="O493" s="130"/>
      <c r="P493" s="130"/>
      <c r="Q493" s="130"/>
      <c r="R493" s="130"/>
      <c r="S493" s="130"/>
      <c r="T493" s="130"/>
      <c r="U493" s="130"/>
      <c r="V493" s="130"/>
      <c r="W493" s="130"/>
    </row>
    <row r="494" spans="7:23" customFormat="1" x14ac:dyDescent="0.25">
      <c r="G494" s="130"/>
      <c r="H494" s="130"/>
      <c r="I494" s="130"/>
      <c r="J494" s="130"/>
      <c r="K494" s="130"/>
      <c r="L494" s="130"/>
      <c r="M494" s="130"/>
      <c r="N494" s="130"/>
      <c r="O494" s="130"/>
      <c r="P494" s="130"/>
      <c r="Q494" s="130"/>
      <c r="R494" s="130"/>
      <c r="S494" s="130"/>
      <c r="T494" s="130"/>
      <c r="U494" s="130"/>
      <c r="V494" s="130"/>
      <c r="W494" s="130"/>
    </row>
    <row r="495" spans="7:23" customFormat="1" x14ac:dyDescent="0.25">
      <c r="G495" s="130"/>
      <c r="H495" s="130"/>
      <c r="I495" s="130"/>
      <c r="J495" s="130"/>
      <c r="K495" s="130"/>
      <c r="L495" s="130"/>
      <c r="M495" s="130"/>
      <c r="N495" s="130"/>
      <c r="O495" s="130"/>
      <c r="P495" s="130"/>
      <c r="Q495" s="130"/>
      <c r="R495" s="130"/>
      <c r="S495" s="130"/>
      <c r="T495" s="130"/>
      <c r="U495" s="130"/>
      <c r="V495" s="130"/>
      <c r="W495" s="130"/>
    </row>
    <row r="496" spans="7:23" customFormat="1" x14ac:dyDescent="0.25">
      <c r="G496" s="130"/>
      <c r="H496" s="130"/>
      <c r="I496" s="130"/>
      <c r="J496" s="130"/>
      <c r="K496" s="130"/>
      <c r="L496" s="130"/>
      <c r="M496" s="130"/>
      <c r="N496" s="130"/>
      <c r="O496" s="130"/>
      <c r="P496" s="130"/>
      <c r="Q496" s="130"/>
      <c r="R496" s="130"/>
      <c r="S496" s="130"/>
      <c r="T496" s="130"/>
      <c r="U496" s="130"/>
      <c r="V496" s="130"/>
      <c r="W496" s="130"/>
    </row>
    <row r="497" spans="7:23" customFormat="1" x14ac:dyDescent="0.25">
      <c r="G497" s="130"/>
      <c r="H497" s="130"/>
      <c r="I497" s="130"/>
      <c r="J497" s="130"/>
      <c r="K497" s="130"/>
      <c r="L497" s="130"/>
      <c r="M497" s="130"/>
      <c r="N497" s="130"/>
      <c r="O497" s="130"/>
      <c r="P497" s="130"/>
      <c r="Q497" s="130"/>
      <c r="R497" s="130"/>
      <c r="S497" s="130"/>
      <c r="T497" s="130"/>
      <c r="U497" s="130"/>
      <c r="V497" s="130"/>
      <c r="W497" s="130"/>
    </row>
    <row r="498" spans="7:23" customFormat="1" x14ac:dyDescent="0.25">
      <c r="G498" s="130"/>
      <c r="H498" s="130"/>
      <c r="I498" s="130"/>
      <c r="J498" s="130"/>
      <c r="K498" s="130"/>
      <c r="L498" s="130"/>
      <c r="M498" s="130"/>
      <c r="N498" s="130"/>
      <c r="O498" s="130"/>
      <c r="P498" s="130"/>
      <c r="Q498" s="130"/>
      <c r="R498" s="130"/>
      <c r="S498" s="130"/>
      <c r="T498" s="130"/>
      <c r="U498" s="130"/>
      <c r="V498" s="130"/>
      <c r="W498" s="130"/>
    </row>
    <row r="499" spans="7:23" customFormat="1" x14ac:dyDescent="0.25">
      <c r="G499" s="130"/>
      <c r="H499" s="130"/>
      <c r="I499" s="130"/>
      <c r="J499" s="130"/>
      <c r="K499" s="130"/>
      <c r="L499" s="130"/>
      <c r="M499" s="130"/>
      <c r="N499" s="130"/>
      <c r="O499" s="130"/>
      <c r="P499" s="130"/>
      <c r="Q499" s="130"/>
      <c r="R499" s="130"/>
      <c r="S499" s="130"/>
      <c r="T499" s="130"/>
      <c r="U499" s="130"/>
      <c r="V499" s="130"/>
      <c r="W499" s="130"/>
    </row>
    <row r="500" spans="7:23" customFormat="1" x14ac:dyDescent="0.25">
      <c r="G500" s="130"/>
      <c r="H500" s="130"/>
      <c r="I500" s="130"/>
      <c r="J500" s="130"/>
      <c r="K500" s="130"/>
      <c r="L500" s="130"/>
      <c r="M500" s="130"/>
      <c r="N500" s="130"/>
      <c r="O500" s="130"/>
      <c r="P500" s="130"/>
      <c r="Q500" s="130"/>
      <c r="R500" s="130"/>
      <c r="S500" s="130"/>
      <c r="T500" s="130"/>
      <c r="U500" s="130"/>
      <c r="V500" s="130"/>
      <c r="W500" s="130"/>
    </row>
    <row r="501" spans="7:23" customFormat="1" x14ac:dyDescent="0.25">
      <c r="G501" s="130"/>
      <c r="H501" s="130"/>
      <c r="I501" s="130"/>
      <c r="J501" s="130"/>
      <c r="K501" s="130"/>
      <c r="L501" s="130"/>
      <c r="M501" s="130"/>
      <c r="N501" s="130"/>
      <c r="O501" s="130"/>
      <c r="P501" s="130"/>
      <c r="Q501" s="130"/>
      <c r="R501" s="130"/>
      <c r="S501" s="130"/>
      <c r="T501" s="130"/>
      <c r="U501" s="130"/>
      <c r="V501" s="130"/>
      <c r="W501" s="130"/>
    </row>
    <row r="502" spans="7:23" customFormat="1" x14ac:dyDescent="0.25">
      <c r="G502" s="130"/>
      <c r="H502" s="130"/>
      <c r="I502" s="130"/>
      <c r="J502" s="130"/>
      <c r="K502" s="130"/>
      <c r="L502" s="130"/>
      <c r="M502" s="130"/>
      <c r="N502" s="130"/>
      <c r="O502" s="130"/>
      <c r="P502" s="130"/>
      <c r="Q502" s="130"/>
      <c r="R502" s="130"/>
      <c r="S502" s="130"/>
      <c r="T502" s="130"/>
      <c r="U502" s="130"/>
      <c r="V502" s="130"/>
      <c r="W502" s="130"/>
    </row>
    <row r="503" spans="7:23" customFormat="1" x14ac:dyDescent="0.25">
      <c r="G503" s="130"/>
      <c r="H503" s="130"/>
      <c r="I503" s="130"/>
      <c r="J503" s="130"/>
      <c r="K503" s="130"/>
      <c r="L503" s="130"/>
      <c r="M503" s="130"/>
      <c r="N503" s="130"/>
      <c r="O503" s="130"/>
      <c r="P503" s="130"/>
      <c r="Q503" s="130"/>
      <c r="R503" s="130"/>
      <c r="S503" s="130"/>
      <c r="T503" s="130"/>
      <c r="U503" s="130"/>
      <c r="V503" s="130"/>
      <c r="W503" s="130"/>
    </row>
    <row r="504" spans="7:23" customFormat="1" x14ac:dyDescent="0.25">
      <c r="G504" s="130"/>
      <c r="H504" s="130"/>
      <c r="I504" s="130"/>
      <c r="J504" s="130"/>
      <c r="K504" s="130"/>
      <c r="L504" s="130"/>
      <c r="M504" s="130"/>
      <c r="N504" s="130"/>
      <c r="O504" s="130"/>
      <c r="P504" s="130"/>
      <c r="Q504" s="130"/>
      <c r="R504" s="130"/>
      <c r="S504" s="130"/>
      <c r="T504" s="130"/>
      <c r="U504" s="130"/>
      <c r="V504" s="130"/>
      <c r="W504" s="130"/>
    </row>
    <row r="505" spans="7:23" customFormat="1" x14ac:dyDescent="0.25">
      <c r="G505" s="130"/>
      <c r="H505" s="130"/>
      <c r="I505" s="130"/>
      <c r="J505" s="130"/>
      <c r="K505" s="130"/>
      <c r="L505" s="130"/>
      <c r="M505" s="130"/>
      <c r="N505" s="130"/>
      <c r="O505" s="130"/>
      <c r="P505" s="130"/>
      <c r="Q505" s="130"/>
      <c r="R505" s="130"/>
      <c r="S505" s="130"/>
      <c r="T505" s="130"/>
      <c r="U505" s="130"/>
      <c r="V505" s="130"/>
      <c r="W505" s="130"/>
    </row>
    <row r="506" spans="7:23" customFormat="1" x14ac:dyDescent="0.25">
      <c r="G506" s="130"/>
      <c r="H506" s="130"/>
      <c r="I506" s="130"/>
      <c r="J506" s="130"/>
      <c r="K506" s="130"/>
      <c r="L506" s="130"/>
      <c r="M506" s="130"/>
      <c r="N506" s="130"/>
      <c r="O506" s="130"/>
      <c r="P506" s="130"/>
      <c r="Q506" s="130"/>
      <c r="R506" s="130"/>
      <c r="S506" s="130"/>
      <c r="T506" s="130"/>
      <c r="U506" s="130"/>
      <c r="V506" s="130"/>
      <c r="W506" s="130"/>
    </row>
    <row r="507" spans="7:23" customFormat="1" x14ac:dyDescent="0.25">
      <c r="G507" s="130"/>
      <c r="H507" s="130"/>
      <c r="I507" s="130"/>
      <c r="J507" s="130"/>
      <c r="K507" s="130"/>
      <c r="L507" s="130"/>
      <c r="M507" s="130"/>
      <c r="N507" s="130"/>
      <c r="O507" s="130"/>
      <c r="P507" s="130"/>
      <c r="Q507" s="130"/>
      <c r="R507" s="130"/>
      <c r="S507" s="130"/>
      <c r="T507" s="130"/>
      <c r="U507" s="130"/>
      <c r="V507" s="130"/>
      <c r="W507" s="130"/>
    </row>
    <row r="508" spans="7:23" customFormat="1" x14ac:dyDescent="0.25">
      <c r="G508" s="130"/>
      <c r="H508" s="130"/>
      <c r="I508" s="130"/>
      <c r="J508" s="130"/>
      <c r="K508" s="130"/>
      <c r="L508" s="130"/>
      <c r="M508" s="130"/>
      <c r="N508" s="130"/>
      <c r="O508" s="130"/>
      <c r="P508" s="130"/>
      <c r="Q508" s="130"/>
      <c r="R508" s="130"/>
      <c r="S508" s="130"/>
      <c r="T508" s="130"/>
      <c r="U508" s="130"/>
      <c r="V508" s="130"/>
      <c r="W508" s="130"/>
    </row>
    <row r="509" spans="7:23" customFormat="1" x14ac:dyDescent="0.25">
      <c r="G509" s="130"/>
      <c r="H509" s="130"/>
      <c r="I509" s="130"/>
      <c r="J509" s="130"/>
      <c r="K509" s="130"/>
      <c r="L509" s="130"/>
      <c r="M509" s="130"/>
      <c r="N509" s="130"/>
      <c r="O509" s="130"/>
      <c r="P509" s="130"/>
      <c r="Q509" s="130"/>
      <c r="R509" s="130"/>
      <c r="S509" s="130"/>
      <c r="T509" s="130"/>
      <c r="U509" s="130"/>
      <c r="V509" s="130"/>
      <c r="W509" s="130"/>
    </row>
    <row r="510" spans="7:23" customFormat="1" x14ac:dyDescent="0.25">
      <c r="G510" s="130"/>
      <c r="H510" s="130"/>
      <c r="I510" s="130"/>
      <c r="J510" s="130"/>
      <c r="K510" s="130"/>
      <c r="L510" s="130"/>
      <c r="M510" s="130"/>
      <c r="N510" s="130"/>
      <c r="O510" s="130"/>
      <c r="P510" s="130"/>
      <c r="Q510" s="130"/>
      <c r="R510" s="130"/>
      <c r="S510" s="130"/>
      <c r="T510" s="130"/>
      <c r="U510" s="130"/>
      <c r="V510" s="130"/>
      <c r="W510" s="130"/>
    </row>
    <row r="511" spans="7:23" customFormat="1" x14ac:dyDescent="0.25">
      <c r="G511" s="130"/>
      <c r="H511" s="130"/>
      <c r="I511" s="130"/>
      <c r="J511" s="130"/>
      <c r="K511" s="130"/>
      <c r="L511" s="130"/>
      <c r="M511" s="130"/>
      <c r="N511" s="130"/>
      <c r="O511" s="130"/>
      <c r="P511" s="130"/>
      <c r="Q511" s="130"/>
      <c r="R511" s="130"/>
      <c r="S511" s="130"/>
      <c r="T511" s="130"/>
      <c r="U511" s="130"/>
      <c r="V511" s="130"/>
      <c r="W511" s="130"/>
    </row>
    <row r="512" spans="7:23" customFormat="1" x14ac:dyDescent="0.25">
      <c r="G512" s="130"/>
      <c r="H512" s="130"/>
      <c r="I512" s="130"/>
      <c r="J512" s="130"/>
      <c r="K512" s="130"/>
      <c r="L512" s="130"/>
      <c r="M512" s="130"/>
      <c r="N512" s="130"/>
      <c r="O512" s="130"/>
      <c r="P512" s="130"/>
      <c r="Q512" s="130"/>
      <c r="R512" s="130"/>
      <c r="S512" s="130"/>
      <c r="T512" s="130"/>
      <c r="U512" s="130"/>
      <c r="V512" s="130"/>
      <c r="W512" s="130"/>
    </row>
    <row r="513" spans="7:23" customFormat="1" x14ac:dyDescent="0.25">
      <c r="G513" s="130"/>
      <c r="H513" s="130"/>
      <c r="I513" s="130"/>
      <c r="J513" s="130"/>
      <c r="K513" s="130"/>
      <c r="L513" s="130"/>
      <c r="M513" s="130"/>
      <c r="N513" s="130"/>
      <c r="O513" s="130"/>
      <c r="P513" s="130"/>
      <c r="Q513" s="130"/>
      <c r="R513" s="130"/>
      <c r="S513" s="130"/>
      <c r="T513" s="130"/>
      <c r="U513" s="130"/>
      <c r="V513" s="130"/>
      <c r="W513" s="130"/>
    </row>
    <row r="514" spans="7:23" customFormat="1" x14ac:dyDescent="0.25">
      <c r="G514" s="130"/>
      <c r="H514" s="130"/>
      <c r="I514" s="130"/>
      <c r="J514" s="130"/>
      <c r="K514" s="130"/>
      <c r="L514" s="130"/>
      <c r="M514" s="130"/>
      <c r="N514" s="130"/>
      <c r="O514" s="130"/>
      <c r="P514" s="130"/>
      <c r="Q514" s="130"/>
      <c r="R514" s="130"/>
      <c r="S514" s="130"/>
      <c r="T514" s="130"/>
      <c r="U514" s="130"/>
      <c r="V514" s="130"/>
      <c r="W514" s="130"/>
    </row>
    <row r="515" spans="7:23" customFormat="1" x14ac:dyDescent="0.25">
      <c r="G515" s="130"/>
      <c r="H515" s="130"/>
      <c r="I515" s="130"/>
      <c r="J515" s="130"/>
      <c r="K515" s="130"/>
      <c r="L515" s="130"/>
      <c r="M515" s="130"/>
      <c r="N515" s="130"/>
      <c r="O515" s="130"/>
      <c r="P515" s="130"/>
      <c r="Q515" s="130"/>
      <c r="R515" s="130"/>
      <c r="S515" s="130"/>
      <c r="T515" s="130"/>
      <c r="U515" s="130"/>
      <c r="V515" s="130"/>
      <c r="W515" s="130"/>
    </row>
    <row r="516" spans="7:23" customFormat="1" x14ac:dyDescent="0.25">
      <c r="G516" s="130"/>
      <c r="H516" s="130"/>
      <c r="I516" s="130"/>
      <c r="J516" s="130"/>
      <c r="K516" s="130"/>
      <c r="L516" s="130"/>
      <c r="M516" s="130"/>
      <c r="N516" s="130"/>
      <c r="O516" s="130"/>
      <c r="P516" s="130"/>
      <c r="Q516" s="130"/>
      <c r="R516" s="130"/>
      <c r="S516" s="130"/>
      <c r="T516" s="130"/>
      <c r="U516" s="130"/>
      <c r="V516" s="130"/>
      <c r="W516" s="130"/>
    </row>
    <row r="517" spans="7:23" customFormat="1" x14ac:dyDescent="0.25">
      <c r="G517" s="130"/>
      <c r="H517" s="130"/>
      <c r="I517" s="130"/>
      <c r="J517" s="130"/>
      <c r="K517" s="130"/>
      <c r="L517" s="130"/>
      <c r="M517" s="130"/>
      <c r="N517" s="130"/>
      <c r="O517" s="130"/>
      <c r="P517" s="130"/>
      <c r="Q517" s="130"/>
      <c r="R517" s="130"/>
      <c r="S517" s="130"/>
      <c r="T517" s="130"/>
      <c r="U517" s="130"/>
      <c r="V517" s="130"/>
      <c r="W517" s="130"/>
    </row>
    <row r="518" spans="7:23" customFormat="1" x14ac:dyDescent="0.25">
      <c r="G518" s="130"/>
      <c r="H518" s="130"/>
      <c r="I518" s="130"/>
      <c r="J518" s="130"/>
      <c r="K518" s="130"/>
      <c r="L518" s="130"/>
      <c r="M518" s="130"/>
      <c r="N518" s="130"/>
      <c r="O518" s="130"/>
      <c r="P518" s="130"/>
      <c r="Q518" s="130"/>
      <c r="R518" s="130"/>
      <c r="S518" s="130"/>
      <c r="T518" s="130"/>
      <c r="U518" s="130"/>
      <c r="V518" s="130"/>
      <c r="W518" s="130"/>
    </row>
    <row r="519" spans="7:23" customFormat="1" x14ac:dyDescent="0.25">
      <c r="G519" s="130"/>
      <c r="H519" s="130"/>
      <c r="I519" s="130"/>
      <c r="J519" s="130"/>
      <c r="K519" s="130"/>
      <c r="L519" s="130"/>
      <c r="M519" s="130"/>
      <c r="N519" s="130"/>
      <c r="O519" s="130"/>
      <c r="P519" s="130"/>
      <c r="Q519" s="130"/>
      <c r="R519" s="130"/>
      <c r="S519" s="130"/>
      <c r="T519" s="130"/>
      <c r="U519" s="130"/>
      <c r="V519" s="130"/>
      <c r="W519" s="130"/>
    </row>
    <row r="520" spans="7:23" customFormat="1" x14ac:dyDescent="0.25">
      <c r="G520" s="130"/>
      <c r="H520" s="130"/>
      <c r="I520" s="130"/>
      <c r="J520" s="130"/>
      <c r="K520" s="130"/>
      <c r="L520" s="130"/>
      <c r="M520" s="130"/>
      <c r="N520" s="130"/>
      <c r="O520" s="130"/>
      <c r="P520" s="130"/>
      <c r="Q520" s="130"/>
      <c r="R520" s="130"/>
      <c r="S520" s="130"/>
      <c r="T520" s="130"/>
      <c r="U520" s="130"/>
      <c r="V520" s="130"/>
      <c r="W520" s="130"/>
    </row>
    <row r="521" spans="7:23" customFormat="1" x14ac:dyDescent="0.25">
      <c r="G521" s="130"/>
      <c r="H521" s="130"/>
      <c r="I521" s="130"/>
      <c r="J521" s="130"/>
      <c r="K521" s="130"/>
      <c r="L521" s="130"/>
      <c r="M521" s="130"/>
      <c r="N521" s="130"/>
      <c r="O521" s="130"/>
      <c r="P521" s="130"/>
      <c r="Q521" s="130"/>
      <c r="R521" s="130"/>
      <c r="S521" s="130"/>
      <c r="T521" s="130"/>
      <c r="U521" s="130"/>
      <c r="V521" s="130"/>
      <c r="W521" s="130"/>
    </row>
    <row r="522" spans="7:23" customFormat="1" x14ac:dyDescent="0.25">
      <c r="G522" s="130"/>
      <c r="H522" s="130"/>
      <c r="I522" s="130"/>
      <c r="J522" s="130"/>
      <c r="K522" s="130"/>
      <c r="L522" s="130"/>
      <c r="M522" s="130"/>
      <c r="N522" s="130"/>
      <c r="O522" s="130"/>
      <c r="P522" s="130"/>
      <c r="Q522" s="130"/>
      <c r="R522" s="130"/>
      <c r="S522" s="130"/>
      <c r="T522" s="130"/>
      <c r="U522" s="130"/>
      <c r="V522" s="130"/>
      <c r="W522" s="130"/>
    </row>
    <row r="523" spans="7:23" customFormat="1" x14ac:dyDescent="0.25">
      <c r="G523" s="130"/>
      <c r="H523" s="130"/>
      <c r="I523" s="130"/>
      <c r="J523" s="130"/>
      <c r="K523" s="130"/>
      <c r="L523" s="130"/>
      <c r="M523" s="130"/>
      <c r="N523" s="130"/>
      <c r="O523" s="130"/>
      <c r="P523" s="130"/>
      <c r="Q523" s="130"/>
      <c r="R523" s="130"/>
      <c r="S523" s="130"/>
      <c r="T523" s="130"/>
      <c r="U523" s="130"/>
      <c r="V523" s="130"/>
      <c r="W523" s="130"/>
    </row>
    <row r="524" spans="7:23" customFormat="1" x14ac:dyDescent="0.25">
      <c r="G524" s="130"/>
      <c r="H524" s="130"/>
      <c r="I524" s="130"/>
      <c r="J524" s="130"/>
      <c r="K524" s="130"/>
      <c r="L524" s="130"/>
      <c r="M524" s="130"/>
      <c r="N524" s="130"/>
      <c r="O524" s="130"/>
      <c r="P524" s="130"/>
      <c r="Q524" s="130"/>
      <c r="R524" s="130"/>
      <c r="S524" s="130"/>
      <c r="T524" s="130"/>
      <c r="U524" s="130"/>
      <c r="V524" s="130"/>
      <c r="W524" s="130"/>
    </row>
    <row r="525" spans="7:23" customFormat="1" x14ac:dyDescent="0.25">
      <c r="G525" s="130"/>
      <c r="H525" s="130"/>
      <c r="I525" s="130"/>
      <c r="J525" s="130"/>
      <c r="K525" s="130"/>
      <c r="L525" s="130"/>
      <c r="M525" s="130"/>
      <c r="N525" s="130"/>
      <c r="O525" s="130"/>
      <c r="P525" s="130"/>
      <c r="Q525" s="130"/>
      <c r="R525" s="130"/>
      <c r="S525" s="130"/>
      <c r="T525" s="130"/>
      <c r="U525" s="130"/>
      <c r="V525" s="130"/>
      <c r="W525" s="130"/>
    </row>
    <row r="526" spans="7:23" customFormat="1" x14ac:dyDescent="0.25">
      <c r="G526" s="130"/>
      <c r="H526" s="130"/>
      <c r="I526" s="130"/>
      <c r="J526" s="130"/>
      <c r="K526" s="130"/>
      <c r="L526" s="130"/>
      <c r="M526" s="130"/>
      <c r="N526" s="130"/>
      <c r="O526" s="130"/>
      <c r="P526" s="130"/>
      <c r="Q526" s="130"/>
      <c r="R526" s="130"/>
      <c r="S526" s="130"/>
      <c r="T526" s="130"/>
      <c r="U526" s="130"/>
      <c r="V526" s="130"/>
      <c r="W526" s="130"/>
    </row>
    <row r="527" spans="7:23" customFormat="1" x14ac:dyDescent="0.25">
      <c r="G527" s="130"/>
      <c r="H527" s="130"/>
      <c r="I527" s="130"/>
      <c r="J527" s="130"/>
      <c r="K527" s="130"/>
      <c r="L527" s="130"/>
      <c r="M527" s="130"/>
      <c r="N527" s="130"/>
      <c r="O527" s="130"/>
      <c r="P527" s="130"/>
      <c r="Q527" s="130"/>
      <c r="R527" s="130"/>
      <c r="S527" s="130"/>
      <c r="T527" s="130"/>
      <c r="U527" s="130"/>
      <c r="V527" s="130"/>
      <c r="W527" s="130"/>
    </row>
    <row r="528" spans="7:23" customFormat="1" x14ac:dyDescent="0.25">
      <c r="G528" s="130"/>
      <c r="H528" s="130"/>
      <c r="I528" s="130"/>
      <c r="J528" s="130"/>
      <c r="K528" s="130"/>
      <c r="L528" s="130"/>
      <c r="M528" s="130"/>
      <c r="N528" s="130"/>
      <c r="O528" s="130"/>
      <c r="P528" s="130"/>
      <c r="Q528" s="130"/>
      <c r="R528" s="130"/>
      <c r="S528" s="130"/>
      <c r="T528" s="130"/>
      <c r="U528" s="130"/>
      <c r="V528" s="130"/>
      <c r="W528" s="130"/>
    </row>
    <row r="529" spans="7:23" customFormat="1" x14ac:dyDescent="0.25">
      <c r="G529" s="130"/>
      <c r="H529" s="130"/>
      <c r="I529" s="130"/>
      <c r="J529" s="130"/>
      <c r="K529" s="130"/>
      <c r="L529" s="130"/>
      <c r="M529" s="130"/>
      <c r="N529" s="130"/>
      <c r="O529" s="130"/>
      <c r="P529" s="130"/>
      <c r="Q529" s="130"/>
      <c r="R529" s="130"/>
      <c r="S529" s="130"/>
      <c r="T529" s="130"/>
      <c r="U529" s="130"/>
      <c r="V529" s="130"/>
      <c r="W529" s="130"/>
    </row>
    <row r="530" spans="7:23" customFormat="1" x14ac:dyDescent="0.25">
      <c r="G530" s="130"/>
      <c r="H530" s="130"/>
      <c r="I530" s="130"/>
      <c r="J530" s="130"/>
      <c r="K530" s="130"/>
      <c r="L530" s="130"/>
      <c r="M530" s="130"/>
      <c r="N530" s="130"/>
      <c r="O530" s="130"/>
      <c r="P530" s="130"/>
      <c r="Q530" s="130"/>
      <c r="R530" s="130"/>
      <c r="S530" s="130"/>
      <c r="T530" s="130"/>
      <c r="U530" s="130"/>
      <c r="V530" s="130"/>
      <c r="W530" s="130"/>
    </row>
    <row r="531" spans="7:23" customFormat="1" x14ac:dyDescent="0.25">
      <c r="G531" s="130"/>
      <c r="H531" s="130"/>
      <c r="I531" s="130"/>
      <c r="J531" s="130"/>
      <c r="K531" s="130"/>
      <c r="L531" s="130"/>
      <c r="M531" s="130"/>
      <c r="N531" s="130"/>
      <c r="O531" s="130"/>
      <c r="P531" s="130"/>
      <c r="Q531" s="130"/>
      <c r="R531" s="130"/>
      <c r="S531" s="130"/>
      <c r="T531" s="130"/>
      <c r="U531" s="130"/>
      <c r="V531" s="130"/>
      <c r="W531" s="130"/>
    </row>
    <row r="532" spans="7:23" customFormat="1" x14ac:dyDescent="0.25">
      <c r="G532" s="130"/>
      <c r="H532" s="130"/>
      <c r="I532" s="130"/>
      <c r="J532" s="130"/>
      <c r="K532" s="130"/>
      <c r="L532" s="130"/>
      <c r="M532" s="130"/>
      <c r="N532" s="130"/>
      <c r="O532" s="130"/>
      <c r="P532" s="130"/>
      <c r="Q532" s="130"/>
      <c r="R532" s="130"/>
      <c r="S532" s="130"/>
      <c r="T532" s="130"/>
      <c r="U532" s="130"/>
      <c r="V532" s="130"/>
      <c r="W532" s="130"/>
    </row>
    <row r="533" spans="7:23" customFormat="1" x14ac:dyDescent="0.25">
      <c r="G533" s="130"/>
      <c r="H533" s="130"/>
      <c r="I533" s="130"/>
      <c r="J533" s="130"/>
      <c r="K533" s="130"/>
      <c r="L533" s="130"/>
      <c r="M533" s="130"/>
      <c r="N533" s="130"/>
      <c r="O533" s="130"/>
      <c r="P533" s="130"/>
      <c r="Q533" s="130"/>
      <c r="R533" s="130"/>
      <c r="S533" s="130"/>
      <c r="T533" s="130"/>
      <c r="U533" s="130"/>
      <c r="V533" s="130"/>
      <c r="W533" s="130"/>
    </row>
    <row r="534" spans="7:23" customFormat="1" x14ac:dyDescent="0.25">
      <c r="G534" s="130"/>
      <c r="H534" s="130"/>
      <c r="I534" s="130"/>
      <c r="J534" s="130"/>
      <c r="K534" s="130"/>
      <c r="L534" s="130"/>
      <c r="M534" s="130"/>
      <c r="N534" s="130"/>
      <c r="O534" s="130"/>
      <c r="P534" s="130"/>
      <c r="Q534" s="130"/>
      <c r="R534" s="130"/>
      <c r="S534" s="130"/>
      <c r="T534" s="130"/>
      <c r="U534" s="130"/>
      <c r="V534" s="130"/>
      <c r="W534" s="130"/>
    </row>
    <row r="535" spans="7:23" customFormat="1" x14ac:dyDescent="0.25">
      <c r="G535" s="130"/>
      <c r="H535" s="130"/>
      <c r="I535" s="130"/>
      <c r="J535" s="130"/>
      <c r="K535" s="130"/>
      <c r="L535" s="130"/>
      <c r="M535" s="130"/>
      <c r="N535" s="130"/>
      <c r="O535" s="130"/>
      <c r="P535" s="130"/>
      <c r="Q535" s="130"/>
      <c r="R535" s="130"/>
      <c r="S535" s="130"/>
      <c r="T535" s="130"/>
      <c r="U535" s="130"/>
      <c r="V535" s="130"/>
      <c r="W535" s="130"/>
    </row>
    <row r="536" spans="7:23" customFormat="1" x14ac:dyDescent="0.25">
      <c r="G536" s="130"/>
      <c r="H536" s="130"/>
      <c r="I536" s="130"/>
      <c r="J536" s="130"/>
      <c r="K536" s="130"/>
      <c r="L536" s="130"/>
      <c r="M536" s="130"/>
      <c r="N536" s="130"/>
      <c r="O536" s="130"/>
      <c r="P536" s="130"/>
      <c r="Q536" s="130"/>
      <c r="R536" s="130"/>
      <c r="S536" s="130"/>
      <c r="T536" s="130"/>
      <c r="U536" s="130"/>
      <c r="V536" s="130"/>
      <c r="W536" s="130"/>
    </row>
    <row r="537" spans="7:23" customFormat="1" x14ac:dyDescent="0.25">
      <c r="G537" s="130"/>
      <c r="H537" s="130"/>
      <c r="I537" s="130"/>
      <c r="J537" s="130"/>
      <c r="K537" s="130"/>
      <c r="L537" s="130"/>
      <c r="M537" s="130"/>
      <c r="N537" s="130"/>
      <c r="O537" s="130"/>
      <c r="P537" s="130"/>
      <c r="Q537" s="130"/>
      <c r="R537" s="130"/>
      <c r="S537" s="130"/>
      <c r="T537" s="130"/>
      <c r="U537" s="130"/>
      <c r="V537" s="130"/>
      <c r="W537" s="130"/>
    </row>
    <row r="538" spans="7:23" customFormat="1" x14ac:dyDescent="0.25">
      <c r="G538" s="130"/>
      <c r="H538" s="130"/>
      <c r="I538" s="130"/>
      <c r="J538" s="130"/>
      <c r="K538" s="130"/>
      <c r="L538" s="130"/>
      <c r="M538" s="130"/>
      <c r="N538" s="130"/>
      <c r="O538" s="130"/>
      <c r="P538" s="130"/>
      <c r="Q538" s="130"/>
      <c r="R538" s="130"/>
      <c r="S538" s="130"/>
      <c r="T538" s="130"/>
      <c r="U538" s="130"/>
      <c r="V538" s="130"/>
      <c r="W538" s="130"/>
    </row>
    <row r="539" spans="7:23" customFormat="1" x14ac:dyDescent="0.25">
      <c r="G539" s="130"/>
      <c r="H539" s="130"/>
      <c r="I539" s="130"/>
      <c r="J539" s="130"/>
      <c r="K539" s="130"/>
      <c r="L539" s="130"/>
      <c r="M539" s="130"/>
      <c r="N539" s="130"/>
      <c r="O539" s="130"/>
      <c r="P539" s="130"/>
      <c r="Q539" s="130"/>
      <c r="R539" s="130"/>
      <c r="S539" s="130"/>
      <c r="T539" s="130"/>
      <c r="U539" s="130"/>
      <c r="V539" s="130"/>
      <c r="W539" s="130"/>
    </row>
    <row r="540" spans="7:23" customFormat="1" x14ac:dyDescent="0.25">
      <c r="G540" s="130"/>
      <c r="H540" s="130"/>
      <c r="I540" s="130"/>
      <c r="J540" s="130"/>
      <c r="K540" s="130"/>
      <c r="L540" s="130"/>
      <c r="M540" s="130"/>
      <c r="N540" s="130"/>
      <c r="O540" s="130"/>
      <c r="P540" s="130"/>
      <c r="Q540" s="130"/>
      <c r="R540" s="130"/>
      <c r="S540" s="130"/>
      <c r="T540" s="130"/>
      <c r="U540" s="130"/>
      <c r="V540" s="130"/>
      <c r="W540" s="130"/>
    </row>
    <row r="541" spans="7:23" customFormat="1" x14ac:dyDescent="0.25">
      <c r="G541" s="130"/>
      <c r="H541" s="130"/>
      <c r="I541" s="130"/>
      <c r="J541" s="130"/>
      <c r="K541" s="130"/>
      <c r="L541" s="130"/>
      <c r="M541" s="130"/>
      <c r="N541" s="130"/>
      <c r="O541" s="130"/>
      <c r="P541" s="130"/>
      <c r="Q541" s="130"/>
      <c r="R541" s="130"/>
      <c r="S541" s="130"/>
      <c r="T541" s="130"/>
      <c r="U541" s="130"/>
      <c r="V541" s="130"/>
      <c r="W541" s="130"/>
    </row>
    <row r="542" spans="7:23" customFormat="1" x14ac:dyDescent="0.25">
      <c r="G542" s="130"/>
      <c r="H542" s="130"/>
      <c r="I542" s="130"/>
      <c r="J542" s="130"/>
      <c r="K542" s="130"/>
      <c r="L542" s="130"/>
      <c r="M542" s="130"/>
      <c r="N542" s="130"/>
      <c r="O542" s="130"/>
      <c r="P542" s="130"/>
      <c r="Q542" s="130"/>
      <c r="R542" s="130"/>
      <c r="S542" s="130"/>
      <c r="T542" s="130"/>
      <c r="U542" s="130"/>
      <c r="V542" s="130"/>
      <c r="W542" s="130"/>
    </row>
    <row r="543" spans="7:23" customFormat="1" x14ac:dyDescent="0.25">
      <c r="G543" s="130"/>
      <c r="H543" s="130"/>
      <c r="I543" s="130"/>
      <c r="J543" s="130"/>
      <c r="K543" s="130"/>
      <c r="L543" s="130"/>
      <c r="M543" s="130"/>
      <c r="N543" s="130"/>
      <c r="O543" s="130"/>
      <c r="P543" s="130"/>
      <c r="Q543" s="130"/>
      <c r="R543" s="130"/>
      <c r="S543" s="130"/>
      <c r="T543" s="130"/>
      <c r="U543" s="130"/>
      <c r="V543" s="130"/>
      <c r="W543" s="130"/>
    </row>
    <row r="544" spans="7:23" customFormat="1" x14ac:dyDescent="0.25">
      <c r="G544" s="130"/>
      <c r="H544" s="130"/>
      <c r="I544" s="130"/>
      <c r="J544" s="130"/>
      <c r="K544" s="130"/>
      <c r="L544" s="130"/>
      <c r="M544" s="130"/>
      <c r="N544" s="130"/>
      <c r="O544" s="130"/>
      <c r="P544" s="130"/>
      <c r="Q544" s="130"/>
      <c r="R544" s="130"/>
      <c r="S544" s="130"/>
      <c r="T544" s="130"/>
      <c r="U544" s="130"/>
      <c r="V544" s="130"/>
      <c r="W544" s="130"/>
    </row>
    <row r="545" spans="7:23" customFormat="1" x14ac:dyDescent="0.25">
      <c r="G545" s="130"/>
      <c r="H545" s="130"/>
      <c r="I545" s="130"/>
      <c r="J545" s="130"/>
      <c r="K545" s="130"/>
      <c r="L545" s="130"/>
      <c r="M545" s="130"/>
      <c r="N545" s="130"/>
      <c r="O545" s="130"/>
      <c r="P545" s="130"/>
      <c r="Q545" s="130"/>
      <c r="R545" s="130"/>
      <c r="S545" s="130"/>
      <c r="T545" s="130"/>
      <c r="U545" s="130"/>
      <c r="V545" s="130"/>
      <c r="W545" s="130"/>
    </row>
    <row r="546" spans="7:23" customFormat="1" x14ac:dyDescent="0.25">
      <c r="G546" s="130"/>
      <c r="H546" s="130"/>
      <c r="I546" s="130"/>
      <c r="J546" s="130"/>
      <c r="K546" s="130"/>
      <c r="L546" s="130"/>
      <c r="M546" s="130"/>
      <c r="N546" s="130"/>
      <c r="O546" s="130"/>
      <c r="P546" s="130"/>
      <c r="Q546" s="130"/>
      <c r="R546" s="130"/>
      <c r="S546" s="130"/>
      <c r="T546" s="130"/>
      <c r="U546" s="130"/>
      <c r="V546" s="130"/>
      <c r="W546" s="130"/>
    </row>
    <row r="547" spans="7:23" customFormat="1" x14ac:dyDescent="0.25">
      <c r="G547" s="130"/>
      <c r="H547" s="130"/>
      <c r="I547" s="130"/>
      <c r="J547" s="130"/>
      <c r="K547" s="130"/>
      <c r="L547" s="130"/>
      <c r="M547" s="130"/>
      <c r="N547" s="130"/>
      <c r="O547" s="130"/>
      <c r="P547" s="130"/>
      <c r="Q547" s="130"/>
      <c r="R547" s="130"/>
      <c r="S547" s="130"/>
      <c r="T547" s="130"/>
      <c r="U547" s="130"/>
      <c r="V547" s="130"/>
      <c r="W547" s="130"/>
    </row>
    <row r="548" spans="7:23" customFormat="1" x14ac:dyDescent="0.25">
      <c r="G548" s="130"/>
      <c r="H548" s="130"/>
      <c r="I548" s="130"/>
      <c r="J548" s="130"/>
      <c r="K548" s="130"/>
      <c r="L548" s="130"/>
      <c r="M548" s="130"/>
      <c r="N548" s="130"/>
      <c r="O548" s="130"/>
      <c r="P548" s="130"/>
      <c r="Q548" s="130"/>
      <c r="R548" s="130"/>
      <c r="S548" s="130"/>
      <c r="T548" s="130"/>
      <c r="U548" s="130"/>
      <c r="V548" s="130"/>
      <c r="W548" s="130"/>
    </row>
    <row r="549" spans="7:23" customFormat="1" x14ac:dyDescent="0.25">
      <c r="G549" s="130"/>
      <c r="H549" s="130"/>
      <c r="I549" s="130"/>
      <c r="J549" s="130"/>
      <c r="K549" s="130"/>
      <c r="L549" s="130"/>
      <c r="M549" s="130"/>
      <c r="N549" s="130"/>
      <c r="O549" s="130"/>
      <c r="P549" s="130"/>
      <c r="Q549" s="130"/>
      <c r="R549" s="130"/>
      <c r="S549" s="130"/>
      <c r="T549" s="130"/>
      <c r="U549" s="130"/>
      <c r="V549" s="130"/>
      <c r="W549" s="130"/>
    </row>
    <row r="550" spans="7:23" customFormat="1" x14ac:dyDescent="0.25">
      <c r="G550" s="130"/>
      <c r="H550" s="130"/>
      <c r="I550" s="130"/>
      <c r="J550" s="130"/>
      <c r="K550" s="130"/>
      <c r="L550" s="130"/>
      <c r="M550" s="130"/>
      <c r="N550" s="130"/>
      <c r="O550" s="130"/>
      <c r="P550" s="130"/>
      <c r="Q550" s="130"/>
      <c r="R550" s="130"/>
      <c r="S550" s="130"/>
      <c r="T550" s="130"/>
      <c r="U550" s="130"/>
      <c r="V550" s="130"/>
      <c r="W550" s="130"/>
    </row>
    <row r="551" spans="7:23" customFormat="1" x14ac:dyDescent="0.25">
      <c r="G551" s="130"/>
      <c r="H551" s="130"/>
      <c r="I551" s="130"/>
      <c r="J551" s="130"/>
      <c r="K551" s="130"/>
      <c r="L551" s="130"/>
      <c r="M551" s="130"/>
      <c r="N551" s="130"/>
      <c r="O551" s="130"/>
      <c r="P551" s="130"/>
      <c r="Q551" s="130"/>
      <c r="R551" s="130"/>
      <c r="S551" s="130"/>
      <c r="T551" s="130"/>
      <c r="U551" s="130"/>
      <c r="V551" s="130"/>
      <c r="W551" s="130"/>
    </row>
    <row r="552" spans="7:23" customFormat="1" x14ac:dyDescent="0.25">
      <c r="G552" s="130"/>
      <c r="H552" s="130"/>
      <c r="I552" s="130"/>
      <c r="J552" s="130"/>
      <c r="K552" s="130"/>
      <c r="L552" s="130"/>
      <c r="M552" s="130"/>
      <c r="N552" s="130"/>
      <c r="O552" s="130"/>
      <c r="P552" s="130"/>
      <c r="Q552" s="130"/>
      <c r="R552" s="130"/>
      <c r="S552" s="130"/>
      <c r="T552" s="130"/>
      <c r="U552" s="130"/>
      <c r="V552" s="130"/>
      <c r="W552" s="130"/>
    </row>
    <row r="553" spans="7:23" customFormat="1" x14ac:dyDescent="0.25">
      <c r="G553" s="130"/>
      <c r="H553" s="130"/>
      <c r="I553" s="130"/>
      <c r="J553" s="130"/>
      <c r="K553" s="130"/>
      <c r="L553" s="130"/>
      <c r="M553" s="130"/>
      <c r="N553" s="130"/>
      <c r="O553" s="130"/>
      <c r="P553" s="130"/>
      <c r="Q553" s="130"/>
      <c r="R553" s="130"/>
      <c r="S553" s="130"/>
      <c r="T553" s="130"/>
      <c r="U553" s="130"/>
      <c r="V553" s="130"/>
      <c r="W553" s="130"/>
    </row>
    <row r="554" spans="7:23" customFormat="1" x14ac:dyDescent="0.25">
      <c r="G554" s="130"/>
      <c r="H554" s="130"/>
      <c r="I554" s="130"/>
      <c r="J554" s="130"/>
      <c r="K554" s="130"/>
      <c r="L554" s="130"/>
      <c r="M554" s="130"/>
      <c r="N554" s="130"/>
      <c r="O554" s="130"/>
      <c r="P554" s="130"/>
      <c r="Q554" s="130"/>
      <c r="R554" s="130"/>
      <c r="S554" s="130"/>
      <c r="T554" s="130"/>
      <c r="U554" s="130"/>
      <c r="V554" s="130"/>
      <c r="W554" s="130"/>
    </row>
    <row r="555" spans="7:23" customFormat="1" x14ac:dyDescent="0.25">
      <c r="G555" s="130"/>
      <c r="H555" s="130"/>
      <c r="I555" s="130"/>
      <c r="J555" s="130"/>
      <c r="K555" s="130"/>
      <c r="L555" s="130"/>
      <c r="M555" s="130"/>
      <c r="N555" s="130"/>
      <c r="O555" s="130"/>
      <c r="P555" s="130"/>
      <c r="Q555" s="130"/>
      <c r="R555" s="130"/>
      <c r="S555" s="130"/>
      <c r="T555" s="130"/>
      <c r="U555" s="130"/>
      <c r="V555" s="130"/>
      <c r="W555" s="130"/>
    </row>
    <row r="556" spans="7:23" customFormat="1" x14ac:dyDescent="0.25">
      <c r="G556" s="130"/>
      <c r="H556" s="130"/>
      <c r="I556" s="130"/>
      <c r="J556" s="130"/>
      <c r="K556" s="130"/>
      <c r="L556" s="130"/>
      <c r="M556" s="130"/>
      <c r="N556" s="130"/>
      <c r="O556" s="130"/>
      <c r="P556" s="130"/>
      <c r="Q556" s="130"/>
      <c r="R556" s="130"/>
      <c r="S556" s="130"/>
      <c r="T556" s="130"/>
      <c r="U556" s="130"/>
      <c r="V556" s="130"/>
      <c r="W556" s="130"/>
    </row>
    <row r="557" spans="7:23" customFormat="1" x14ac:dyDescent="0.25">
      <c r="G557" s="130"/>
      <c r="H557" s="130"/>
      <c r="I557" s="130"/>
      <c r="J557" s="130"/>
      <c r="K557" s="130"/>
      <c r="L557" s="130"/>
      <c r="M557" s="130"/>
      <c r="N557" s="130"/>
      <c r="O557" s="130"/>
      <c r="P557" s="130"/>
      <c r="Q557" s="130"/>
      <c r="R557" s="130"/>
      <c r="S557" s="130"/>
      <c r="T557" s="130"/>
      <c r="U557" s="130"/>
      <c r="V557" s="130"/>
      <c r="W557" s="130"/>
    </row>
    <row r="558" spans="7:23" customFormat="1" x14ac:dyDescent="0.25">
      <c r="G558" s="130"/>
      <c r="H558" s="130"/>
      <c r="I558" s="130"/>
      <c r="J558" s="130"/>
      <c r="K558" s="130"/>
      <c r="L558" s="130"/>
      <c r="M558" s="130"/>
      <c r="N558" s="130"/>
      <c r="O558" s="130"/>
      <c r="P558" s="130"/>
      <c r="Q558" s="130"/>
      <c r="R558" s="130"/>
      <c r="S558" s="130"/>
      <c r="T558" s="130"/>
      <c r="U558" s="130"/>
      <c r="V558" s="130"/>
      <c r="W558" s="130"/>
    </row>
    <row r="559" spans="7:23" customFormat="1" x14ac:dyDescent="0.25">
      <c r="G559" s="130"/>
      <c r="H559" s="130"/>
      <c r="I559" s="130"/>
      <c r="J559" s="130"/>
      <c r="K559" s="130"/>
      <c r="L559" s="130"/>
      <c r="M559" s="130"/>
      <c r="N559" s="130"/>
      <c r="O559" s="130"/>
      <c r="P559" s="130"/>
      <c r="Q559" s="130"/>
      <c r="R559" s="130"/>
      <c r="S559" s="130"/>
      <c r="T559" s="130"/>
      <c r="U559" s="130"/>
      <c r="V559" s="130"/>
      <c r="W559" s="130"/>
    </row>
    <row r="560" spans="7:23" customFormat="1" x14ac:dyDescent="0.25">
      <c r="G560" s="130"/>
      <c r="H560" s="130"/>
      <c r="I560" s="130"/>
      <c r="J560" s="130"/>
      <c r="K560" s="130"/>
      <c r="L560" s="130"/>
      <c r="M560" s="130"/>
      <c r="N560" s="130"/>
      <c r="O560" s="130"/>
      <c r="P560" s="130"/>
      <c r="Q560" s="130"/>
      <c r="R560" s="130"/>
      <c r="S560" s="130"/>
      <c r="T560" s="130"/>
      <c r="U560" s="130"/>
      <c r="V560" s="130"/>
      <c r="W560" s="130"/>
    </row>
    <row r="561" spans="1:23" customFormat="1" x14ac:dyDescent="0.25">
      <c r="G561" s="130"/>
      <c r="H561" s="130"/>
      <c r="I561" s="130"/>
      <c r="J561" s="130"/>
      <c r="K561" s="130"/>
      <c r="L561" s="130"/>
      <c r="M561" s="130"/>
      <c r="N561" s="130"/>
      <c r="O561" s="130"/>
      <c r="P561" s="130"/>
      <c r="Q561" s="130"/>
      <c r="R561" s="130"/>
      <c r="S561" s="130"/>
      <c r="T561" s="130"/>
      <c r="U561" s="130"/>
      <c r="V561" s="130"/>
      <c r="W561" s="130"/>
    </row>
    <row r="562" spans="1:23" customFormat="1" x14ac:dyDescent="0.25">
      <c r="G562" s="130"/>
      <c r="H562" s="130"/>
      <c r="I562" s="130"/>
      <c r="J562" s="130"/>
      <c r="K562" s="130"/>
      <c r="L562" s="130"/>
      <c r="M562" s="130"/>
      <c r="N562" s="130"/>
      <c r="O562" s="130"/>
      <c r="P562" s="130"/>
      <c r="Q562" s="130"/>
      <c r="R562" s="130"/>
      <c r="S562" s="130"/>
      <c r="T562" s="130"/>
      <c r="U562" s="130"/>
      <c r="V562" s="130"/>
      <c r="W562" s="130"/>
    </row>
    <row r="563" spans="1:23" customFormat="1" x14ac:dyDescent="0.25">
      <c r="G563" s="130"/>
      <c r="H563" s="130"/>
      <c r="I563" s="130"/>
      <c r="J563" s="130"/>
      <c r="K563" s="130"/>
      <c r="L563" s="130"/>
      <c r="M563" s="130"/>
      <c r="N563" s="130"/>
      <c r="O563" s="130"/>
      <c r="P563" s="130"/>
      <c r="Q563" s="130"/>
      <c r="R563" s="130"/>
      <c r="S563" s="130"/>
      <c r="T563" s="130"/>
      <c r="U563" s="130"/>
      <c r="V563" s="130"/>
      <c r="W563" s="130"/>
    </row>
    <row r="564" spans="1:23" customFormat="1" x14ac:dyDescent="0.25">
      <c r="G564" s="130"/>
      <c r="H564" s="130"/>
      <c r="I564" s="130"/>
      <c r="J564" s="130"/>
      <c r="K564" s="130"/>
      <c r="L564" s="130"/>
      <c r="M564" s="130"/>
      <c r="N564" s="130"/>
      <c r="O564" s="130"/>
      <c r="P564" s="130"/>
      <c r="Q564" s="130"/>
      <c r="R564" s="130"/>
      <c r="S564" s="130"/>
      <c r="T564" s="130"/>
      <c r="U564" s="130"/>
      <c r="V564" s="130"/>
      <c r="W564" s="130"/>
    </row>
    <row r="565" spans="1:23" customFormat="1" x14ac:dyDescent="0.25">
      <c r="G565" s="130"/>
      <c r="H565" s="130"/>
      <c r="I565" s="130"/>
      <c r="J565" s="130"/>
      <c r="K565" s="130"/>
      <c r="L565" s="130"/>
      <c r="M565" s="130"/>
      <c r="N565" s="130"/>
      <c r="O565" s="130"/>
      <c r="P565" s="130"/>
      <c r="Q565" s="130"/>
      <c r="R565" s="130"/>
      <c r="S565" s="130"/>
      <c r="T565" s="130"/>
      <c r="U565" s="130"/>
      <c r="V565" s="130"/>
      <c r="W565" s="130"/>
    </row>
    <row r="566" spans="1:23" customFormat="1" x14ac:dyDescent="0.25">
      <c r="G566" s="130"/>
      <c r="H566" s="130"/>
      <c r="I566" s="130"/>
      <c r="J566" s="130"/>
      <c r="K566" s="130"/>
      <c r="L566" s="130"/>
      <c r="M566" s="130"/>
      <c r="N566" s="130"/>
      <c r="O566" s="130"/>
      <c r="P566" s="130"/>
      <c r="Q566" s="130"/>
      <c r="R566" s="130"/>
      <c r="S566" s="130"/>
      <c r="T566" s="130"/>
      <c r="U566" s="130"/>
      <c r="V566" s="130"/>
      <c r="W566" s="130"/>
    </row>
    <row r="567" spans="1:23" customFormat="1" x14ac:dyDescent="0.25">
      <c r="G567" s="130"/>
      <c r="H567" s="130"/>
      <c r="I567" s="130"/>
      <c r="J567" s="130"/>
      <c r="K567" s="130"/>
      <c r="L567" s="130"/>
      <c r="M567" s="130"/>
      <c r="N567" s="130"/>
      <c r="O567" s="130"/>
      <c r="P567" s="130"/>
      <c r="Q567" s="130"/>
      <c r="R567" s="130"/>
      <c r="S567" s="130"/>
      <c r="T567" s="130"/>
      <c r="U567" s="130"/>
      <c r="V567" s="130"/>
      <c r="W567" s="130"/>
    </row>
    <row r="568" spans="1:23" customFormat="1" x14ac:dyDescent="0.25">
      <c r="G568" s="130"/>
      <c r="H568" s="130"/>
      <c r="I568" s="130"/>
      <c r="J568" s="130"/>
      <c r="K568" s="130"/>
      <c r="L568" s="130"/>
      <c r="M568" s="130"/>
      <c r="N568" s="130"/>
      <c r="O568" s="130"/>
      <c r="P568" s="130"/>
      <c r="Q568" s="130"/>
      <c r="R568" s="130"/>
      <c r="S568" s="130"/>
      <c r="T568" s="130"/>
      <c r="U568" s="130"/>
      <c r="V568" s="130"/>
      <c r="W568" s="130"/>
    </row>
    <row r="569" spans="1:23" customFormat="1" x14ac:dyDescent="0.25">
      <c r="G569" s="130"/>
      <c r="H569" s="130"/>
      <c r="I569" s="130"/>
      <c r="J569" s="130"/>
      <c r="K569" s="130"/>
      <c r="L569" s="130"/>
      <c r="M569" s="130"/>
      <c r="N569" s="130"/>
      <c r="O569" s="130"/>
      <c r="P569" s="130"/>
      <c r="Q569" s="130"/>
      <c r="R569" s="130"/>
      <c r="S569" s="130"/>
      <c r="T569" s="130"/>
      <c r="U569" s="130"/>
      <c r="V569" s="130"/>
      <c r="W569" s="130"/>
    </row>
    <row r="570" spans="1:23" customFormat="1" x14ac:dyDescent="0.25">
      <c r="G570" s="130"/>
      <c r="H570" s="130"/>
      <c r="I570" s="130"/>
      <c r="J570" s="130"/>
      <c r="K570" s="130"/>
      <c r="L570" s="130"/>
      <c r="M570" s="130"/>
      <c r="N570" s="130"/>
      <c r="O570" s="130"/>
      <c r="P570" s="130"/>
      <c r="Q570" s="130"/>
      <c r="R570" s="130"/>
      <c r="S570" s="130"/>
      <c r="T570" s="130"/>
      <c r="U570" s="130"/>
      <c r="V570" s="130"/>
      <c r="W570" s="130"/>
    </row>
    <row r="571" spans="1:23" customFormat="1" x14ac:dyDescent="0.25">
      <c r="G571" s="130"/>
      <c r="H571" s="130"/>
      <c r="I571" s="130"/>
      <c r="J571" s="130"/>
      <c r="K571" s="130"/>
      <c r="L571" s="130"/>
      <c r="M571" s="130"/>
      <c r="N571" s="130"/>
      <c r="O571" s="130"/>
      <c r="P571" s="130"/>
      <c r="Q571" s="130"/>
      <c r="R571" s="130"/>
      <c r="S571" s="130"/>
      <c r="T571" s="130"/>
      <c r="U571" s="130"/>
      <c r="V571" s="130"/>
      <c r="W571" s="130"/>
    </row>
    <row r="572" spans="1:23" customFormat="1" x14ac:dyDescent="0.25">
      <c r="A572" s="142"/>
      <c r="B572" s="142"/>
      <c r="C572" s="142"/>
      <c r="D572" s="142"/>
      <c r="G572" s="130"/>
      <c r="H572" s="130"/>
      <c r="I572" s="130"/>
      <c r="J572" s="130"/>
      <c r="K572" s="130"/>
      <c r="L572" s="130"/>
      <c r="M572" s="130"/>
      <c r="N572" s="130"/>
      <c r="O572" s="130"/>
      <c r="P572" s="130"/>
      <c r="Q572" s="130"/>
      <c r="R572" s="130"/>
      <c r="S572" s="130"/>
      <c r="T572" s="130"/>
      <c r="U572" s="130"/>
      <c r="V572" s="130"/>
      <c r="W572" s="130"/>
    </row>
    <row r="573" spans="1:23" customFormat="1" x14ac:dyDescent="0.25">
      <c r="A573" s="142"/>
      <c r="B573" s="142"/>
      <c r="C573" s="142"/>
      <c r="D573" s="142"/>
      <c r="G573" s="130"/>
      <c r="H573" s="130"/>
      <c r="I573" s="130"/>
      <c r="J573" s="130"/>
      <c r="K573" s="130"/>
      <c r="L573" s="130"/>
      <c r="M573" s="130"/>
      <c r="N573" s="130"/>
      <c r="O573" s="130"/>
      <c r="P573" s="130"/>
      <c r="Q573" s="130"/>
      <c r="R573" s="130"/>
      <c r="S573" s="130"/>
      <c r="T573" s="130"/>
      <c r="U573" s="130"/>
      <c r="V573" s="130"/>
      <c r="W573" s="130"/>
    </row>
    <row r="575" spans="1:23" customFormat="1" x14ac:dyDescent="0.25">
      <c r="A575" s="142"/>
      <c r="B575" s="142"/>
      <c r="C575" s="142"/>
      <c r="D575" s="142"/>
      <c r="G575" s="130"/>
      <c r="H575" s="130"/>
      <c r="I575" s="130"/>
      <c r="J575" s="130"/>
      <c r="K575" s="130"/>
      <c r="L575" s="130"/>
      <c r="M575" s="130"/>
      <c r="N575" s="130"/>
      <c r="O575" s="130"/>
      <c r="P575" s="130"/>
      <c r="Q575" s="130"/>
      <c r="R575" s="130"/>
      <c r="S575" s="130"/>
      <c r="T575" s="130"/>
      <c r="U575" s="130"/>
      <c r="V575" s="130"/>
      <c r="W575" s="130"/>
    </row>
    <row r="576" spans="1:23" customFormat="1" x14ac:dyDescent="0.25">
      <c r="A576" s="142"/>
      <c r="B576" s="142"/>
      <c r="C576" s="142"/>
      <c r="D576" s="142"/>
      <c r="G576" s="130"/>
      <c r="H576" s="130"/>
      <c r="I576" s="130"/>
      <c r="J576" s="130"/>
      <c r="K576" s="130"/>
      <c r="L576" s="130"/>
      <c r="M576" s="130"/>
      <c r="N576" s="130"/>
      <c r="O576" s="130"/>
      <c r="P576" s="130"/>
      <c r="Q576" s="130"/>
      <c r="R576" s="130"/>
      <c r="S576" s="130"/>
      <c r="T576" s="130"/>
      <c r="U576" s="130"/>
      <c r="V576" s="130"/>
      <c r="W576" s="130"/>
    </row>
    <row r="577" spans="5:24" s="142" customFormat="1" x14ac:dyDescent="0.25">
      <c r="E577"/>
      <c r="F577"/>
      <c r="G577" s="130"/>
      <c r="H577" s="130"/>
      <c r="I577" s="130"/>
      <c r="J577" s="130"/>
      <c r="K577" s="130"/>
      <c r="L577" s="130"/>
      <c r="M577" s="130"/>
      <c r="N577" s="130"/>
      <c r="O577" s="130"/>
      <c r="P577" s="130"/>
      <c r="Q577" s="130"/>
      <c r="R577" s="130"/>
      <c r="S577" s="130"/>
      <c r="T577" s="130"/>
      <c r="U577" s="130"/>
      <c r="V577" s="130"/>
      <c r="W577" s="130"/>
      <c r="X577"/>
    </row>
    <row r="578" spans="5:24" s="142" customFormat="1" x14ac:dyDescent="0.25">
      <c r="E578"/>
      <c r="F578"/>
      <c r="G578" s="130"/>
      <c r="H578" s="130"/>
      <c r="I578" s="130"/>
      <c r="J578" s="130"/>
      <c r="K578" s="130"/>
      <c r="L578" s="130"/>
      <c r="M578" s="130"/>
      <c r="N578" s="130"/>
      <c r="O578" s="130"/>
      <c r="P578" s="130"/>
      <c r="Q578" s="130"/>
      <c r="R578" s="130"/>
      <c r="S578" s="130"/>
      <c r="T578" s="130"/>
      <c r="U578" s="130"/>
      <c r="V578" s="130"/>
      <c r="W578" s="130"/>
      <c r="X578"/>
    </row>
    <row r="579" spans="5:24" s="142" customFormat="1" x14ac:dyDescent="0.25">
      <c r="E579"/>
      <c r="F579"/>
      <c r="G579" s="130"/>
      <c r="H579" s="130"/>
      <c r="I579" s="130"/>
      <c r="J579" s="130"/>
      <c r="K579" s="130"/>
      <c r="L579" s="130"/>
      <c r="M579" s="130"/>
      <c r="N579" s="130"/>
      <c r="O579" s="130"/>
      <c r="P579" s="130"/>
      <c r="Q579" s="130"/>
      <c r="R579" s="130"/>
      <c r="S579" s="130"/>
      <c r="T579" s="130"/>
      <c r="U579" s="130"/>
      <c r="V579" s="130"/>
      <c r="W579" s="130"/>
      <c r="X579"/>
    </row>
    <row r="580" spans="5:24" s="142" customFormat="1" x14ac:dyDescent="0.25">
      <c r="E580"/>
      <c r="F580"/>
      <c r="G580" s="130"/>
      <c r="H580" s="130"/>
      <c r="I580" s="130"/>
      <c r="J580" s="130"/>
      <c r="K580" s="130"/>
      <c r="L580" s="130"/>
      <c r="M580" s="130"/>
      <c r="N580" s="130"/>
      <c r="O580" s="130"/>
      <c r="P580" s="130"/>
      <c r="Q580" s="130"/>
      <c r="R580" s="130"/>
      <c r="S580" s="130"/>
      <c r="T580" s="130"/>
      <c r="U580" s="130"/>
      <c r="V580" s="130"/>
      <c r="W580" s="130"/>
      <c r="X580"/>
    </row>
    <row r="581" spans="5:24" s="142" customFormat="1" x14ac:dyDescent="0.25">
      <c r="E581"/>
      <c r="F581"/>
      <c r="G581" s="130"/>
      <c r="H581" s="130"/>
      <c r="I581" s="130"/>
      <c r="J581" s="130"/>
      <c r="K581" s="130"/>
      <c r="L581" s="130"/>
      <c r="M581" s="130"/>
      <c r="N581" s="130"/>
      <c r="O581" s="130"/>
      <c r="P581" s="130"/>
      <c r="Q581" s="130"/>
      <c r="R581" s="130"/>
      <c r="S581" s="130"/>
      <c r="T581" s="130"/>
      <c r="U581" s="130"/>
      <c r="V581" s="130"/>
      <c r="W581" s="130"/>
      <c r="X581"/>
    </row>
    <row r="582" spans="5:24" s="142" customFormat="1" x14ac:dyDescent="0.25">
      <c r="E582"/>
      <c r="F582"/>
      <c r="G582" s="130"/>
      <c r="H582" s="130"/>
      <c r="I582" s="130"/>
      <c r="J582" s="130"/>
      <c r="K582" s="130"/>
      <c r="L582" s="130"/>
      <c r="M582" s="130"/>
      <c r="N582" s="130"/>
      <c r="O582" s="130"/>
      <c r="P582" s="130"/>
      <c r="Q582" s="130"/>
      <c r="R582" s="130"/>
      <c r="S582" s="130"/>
      <c r="T582" s="130"/>
      <c r="U582" s="130"/>
      <c r="V582" s="130"/>
      <c r="W582" s="130"/>
      <c r="X582"/>
    </row>
    <row r="583" spans="5:24" s="142" customFormat="1" x14ac:dyDescent="0.25">
      <c r="E583"/>
      <c r="F583"/>
      <c r="G583" s="130"/>
      <c r="H583" s="130"/>
      <c r="I583" s="130"/>
      <c r="J583" s="130"/>
      <c r="K583" s="130"/>
      <c r="L583" s="130"/>
      <c r="M583" s="130"/>
      <c r="N583" s="130"/>
      <c r="O583" s="130"/>
      <c r="P583" s="130"/>
      <c r="Q583" s="130"/>
      <c r="R583" s="130"/>
      <c r="S583" s="130"/>
      <c r="T583" s="130"/>
      <c r="U583" s="130"/>
      <c r="V583" s="130"/>
      <c r="W583" s="130"/>
      <c r="X583"/>
    </row>
    <row r="584" spans="5:24" s="142" customFormat="1" x14ac:dyDescent="0.25">
      <c r="E584"/>
      <c r="F584"/>
      <c r="G584" s="130"/>
      <c r="H584" s="130"/>
      <c r="I584" s="130"/>
      <c r="J584" s="130"/>
      <c r="K584" s="130"/>
      <c r="L584" s="130"/>
      <c r="M584" s="130"/>
      <c r="N584" s="130"/>
      <c r="O584" s="130"/>
      <c r="P584" s="130"/>
      <c r="Q584" s="130"/>
      <c r="R584" s="130"/>
      <c r="S584" s="130"/>
      <c r="T584" s="130"/>
      <c r="U584" s="130"/>
      <c r="V584" s="130"/>
      <c r="W584" s="130"/>
      <c r="X584"/>
    </row>
    <row r="585" spans="5:24" s="142" customFormat="1" x14ac:dyDescent="0.25">
      <c r="E585"/>
      <c r="F585"/>
      <c r="G585" s="130"/>
      <c r="H585" s="130"/>
      <c r="I585" s="130"/>
      <c r="J585" s="130"/>
      <c r="K585" s="130"/>
      <c r="L585" s="130"/>
      <c r="M585" s="130"/>
      <c r="N585" s="130"/>
      <c r="O585" s="130"/>
      <c r="P585" s="130"/>
      <c r="Q585" s="130"/>
      <c r="R585" s="130"/>
      <c r="S585" s="130"/>
      <c r="T585" s="130"/>
      <c r="U585" s="130"/>
      <c r="V585" s="130"/>
      <c r="W585" s="130"/>
      <c r="X585"/>
    </row>
    <row r="586" spans="5:24" s="142" customFormat="1" x14ac:dyDescent="0.25">
      <c r="E586"/>
      <c r="F586"/>
      <c r="G586" s="130"/>
      <c r="H586" s="130"/>
      <c r="I586" s="130"/>
      <c r="J586" s="130"/>
      <c r="K586" s="130"/>
      <c r="L586" s="130"/>
      <c r="M586" s="130"/>
      <c r="N586" s="130"/>
      <c r="O586" s="130"/>
      <c r="P586" s="130"/>
      <c r="Q586" s="130"/>
      <c r="R586" s="130"/>
      <c r="S586" s="130"/>
      <c r="T586" s="130"/>
      <c r="U586" s="130"/>
      <c r="V586" s="130"/>
      <c r="W586" s="130"/>
      <c r="X586"/>
    </row>
    <row r="587" spans="5:24" s="142" customFormat="1" x14ac:dyDescent="0.25">
      <c r="E587"/>
      <c r="F587"/>
      <c r="G587" s="130"/>
      <c r="H587" s="130"/>
      <c r="I587" s="130"/>
      <c r="J587" s="130"/>
      <c r="K587" s="130"/>
      <c r="L587" s="130"/>
      <c r="M587" s="130"/>
      <c r="N587" s="130"/>
      <c r="O587" s="130"/>
      <c r="P587" s="130"/>
      <c r="Q587" s="130"/>
      <c r="R587" s="130"/>
      <c r="S587" s="130"/>
      <c r="T587" s="130"/>
      <c r="U587" s="130"/>
      <c r="V587" s="130"/>
      <c r="W587" s="130"/>
      <c r="X587"/>
    </row>
    <row r="588" spans="5:24" s="142" customFormat="1" x14ac:dyDescent="0.25">
      <c r="E588"/>
      <c r="F588"/>
      <c r="G588" s="130"/>
      <c r="H588" s="130"/>
      <c r="I588" s="130"/>
      <c r="J588" s="130"/>
      <c r="K588" s="130"/>
      <c r="L588" s="130"/>
      <c r="M588" s="130"/>
      <c r="N588" s="130"/>
      <c r="O588" s="130"/>
      <c r="P588" s="130"/>
      <c r="Q588" s="130"/>
      <c r="R588" s="130"/>
      <c r="S588" s="130"/>
      <c r="T588" s="130"/>
      <c r="U588" s="130"/>
      <c r="V588" s="130"/>
      <c r="W588" s="130"/>
      <c r="X588"/>
    </row>
    <row r="589" spans="5:24" s="142" customFormat="1" x14ac:dyDescent="0.25">
      <c r="E589"/>
      <c r="F589"/>
      <c r="G589" s="130"/>
      <c r="H589" s="130"/>
      <c r="I589" s="130"/>
      <c r="J589" s="130"/>
      <c r="K589" s="130"/>
      <c r="L589" s="130"/>
      <c r="M589" s="130"/>
      <c r="N589" s="130"/>
      <c r="O589" s="130"/>
      <c r="P589" s="130"/>
      <c r="Q589" s="130"/>
      <c r="R589" s="130"/>
      <c r="S589" s="130"/>
      <c r="T589" s="130"/>
      <c r="U589" s="130"/>
      <c r="V589" s="130"/>
      <c r="W589" s="130"/>
      <c r="X589"/>
    </row>
    <row r="590" spans="5:24" s="142" customFormat="1" x14ac:dyDescent="0.25">
      <c r="E590"/>
      <c r="F590"/>
      <c r="G590" s="130"/>
      <c r="H590" s="130"/>
      <c r="I590" s="130"/>
      <c r="J590" s="130"/>
      <c r="K590" s="130"/>
      <c r="L590" s="130"/>
      <c r="M590" s="130"/>
      <c r="N590" s="130"/>
      <c r="O590" s="130"/>
      <c r="P590" s="130"/>
      <c r="Q590" s="130"/>
      <c r="R590" s="130"/>
      <c r="S590" s="130"/>
      <c r="T590" s="130"/>
      <c r="U590" s="130"/>
      <c r="V590" s="130"/>
      <c r="W590" s="130"/>
      <c r="X590"/>
    </row>
    <row r="591" spans="5:24" s="142" customFormat="1" x14ac:dyDescent="0.25">
      <c r="E591"/>
      <c r="F591"/>
      <c r="G591" s="130"/>
      <c r="H591" s="130"/>
      <c r="I591" s="130"/>
      <c r="J591" s="130"/>
      <c r="K591" s="130"/>
      <c r="L591" s="130"/>
      <c r="M591" s="130"/>
      <c r="N591" s="130"/>
      <c r="O591" s="130"/>
      <c r="P591" s="130"/>
      <c r="Q591" s="130"/>
      <c r="R591" s="130"/>
      <c r="S591" s="130"/>
      <c r="T591" s="130"/>
      <c r="U591" s="130"/>
      <c r="V591" s="130"/>
      <c r="W591" s="130"/>
      <c r="X591"/>
    </row>
    <row r="592" spans="5:24" s="142" customFormat="1" x14ac:dyDescent="0.25">
      <c r="E592"/>
      <c r="F592"/>
      <c r="G592" s="130"/>
      <c r="H592" s="130"/>
      <c r="I592" s="130"/>
      <c r="J592" s="130"/>
      <c r="K592" s="130"/>
      <c r="L592" s="130"/>
      <c r="M592" s="130"/>
      <c r="N592" s="130"/>
      <c r="O592" s="130"/>
      <c r="P592" s="130"/>
      <c r="Q592" s="130"/>
      <c r="R592" s="130"/>
      <c r="S592" s="130"/>
      <c r="T592" s="130"/>
      <c r="U592" s="130"/>
      <c r="V592" s="130"/>
      <c r="W592" s="130"/>
      <c r="X592"/>
    </row>
    <row r="593" spans="5:24" s="142" customFormat="1" x14ac:dyDescent="0.25">
      <c r="E593"/>
      <c r="F593"/>
      <c r="G593" s="130"/>
      <c r="H593" s="130"/>
      <c r="I593" s="130"/>
      <c r="J593" s="130"/>
      <c r="K593" s="130"/>
      <c r="L593" s="130"/>
      <c r="M593" s="130"/>
      <c r="N593" s="130"/>
      <c r="O593" s="130"/>
      <c r="P593" s="130"/>
      <c r="Q593" s="130"/>
      <c r="R593" s="130"/>
      <c r="S593" s="130"/>
      <c r="T593" s="130"/>
      <c r="U593" s="130"/>
      <c r="V593" s="130"/>
      <c r="W593" s="130"/>
      <c r="X593"/>
    </row>
    <row r="594" spans="5:24" s="142" customFormat="1" x14ac:dyDescent="0.25">
      <c r="E594"/>
      <c r="F594"/>
      <c r="G594" s="130"/>
      <c r="H594" s="130"/>
      <c r="I594" s="130"/>
      <c r="J594" s="130"/>
      <c r="K594" s="130"/>
      <c r="L594" s="130"/>
      <c r="M594" s="130"/>
      <c r="N594" s="130"/>
      <c r="O594" s="130"/>
      <c r="P594" s="130"/>
      <c r="Q594" s="130"/>
      <c r="R594" s="130"/>
      <c r="S594" s="130"/>
      <c r="T594" s="130"/>
      <c r="U594" s="130"/>
      <c r="V594" s="130"/>
      <c r="W594" s="130"/>
      <c r="X594"/>
    </row>
    <row r="595" spans="5:24" s="142" customFormat="1" x14ac:dyDescent="0.25">
      <c r="E595"/>
      <c r="F595"/>
      <c r="G595" s="130"/>
      <c r="H595" s="130"/>
      <c r="I595" s="130"/>
      <c r="J595" s="130"/>
      <c r="K595" s="130"/>
      <c r="L595" s="130"/>
      <c r="M595" s="130"/>
      <c r="N595" s="130"/>
      <c r="O595" s="130"/>
      <c r="P595" s="130"/>
      <c r="Q595" s="130"/>
      <c r="R595" s="130"/>
      <c r="S595" s="130"/>
      <c r="T595" s="130"/>
      <c r="U595" s="130"/>
      <c r="V595" s="130"/>
      <c r="W595" s="130"/>
      <c r="X595"/>
    </row>
    <row r="596" spans="5:24" s="142" customFormat="1" x14ac:dyDescent="0.25">
      <c r="E596"/>
      <c r="F596"/>
      <c r="G596" s="130"/>
      <c r="H596" s="130"/>
      <c r="I596" s="130"/>
      <c r="J596" s="130"/>
      <c r="K596" s="130"/>
      <c r="L596" s="130"/>
      <c r="M596" s="130"/>
      <c r="N596" s="130"/>
      <c r="O596" s="130"/>
      <c r="P596" s="130"/>
      <c r="Q596" s="130"/>
      <c r="R596" s="130"/>
      <c r="S596" s="130"/>
      <c r="T596" s="130"/>
      <c r="U596" s="130"/>
      <c r="V596" s="130"/>
      <c r="W596" s="130"/>
      <c r="X596"/>
    </row>
    <row r="597" spans="5:24" s="142" customFormat="1" x14ac:dyDescent="0.25">
      <c r="E597"/>
      <c r="F597"/>
      <c r="G597" s="130"/>
      <c r="H597" s="130"/>
      <c r="I597" s="130"/>
      <c r="J597" s="130"/>
      <c r="K597" s="130"/>
      <c r="L597" s="130"/>
      <c r="M597" s="130"/>
      <c r="N597" s="130"/>
      <c r="O597" s="130"/>
      <c r="P597" s="130"/>
      <c r="Q597" s="130"/>
      <c r="R597" s="130"/>
      <c r="S597" s="130"/>
      <c r="T597" s="130"/>
      <c r="U597" s="130"/>
      <c r="V597" s="130"/>
      <c r="W597" s="130"/>
      <c r="X597"/>
    </row>
    <row r="598" spans="5:24" s="142" customFormat="1" x14ac:dyDescent="0.25">
      <c r="E598"/>
      <c r="F598"/>
      <c r="G598" s="130"/>
      <c r="H598" s="130"/>
      <c r="I598" s="130"/>
      <c r="J598" s="130"/>
      <c r="K598" s="130"/>
      <c r="L598" s="130"/>
      <c r="M598" s="130"/>
      <c r="N598" s="130"/>
      <c r="O598" s="130"/>
      <c r="P598" s="130"/>
      <c r="Q598" s="130"/>
      <c r="R598" s="130"/>
      <c r="S598" s="130"/>
      <c r="T598" s="130"/>
      <c r="U598" s="130"/>
      <c r="V598" s="130"/>
      <c r="W598" s="130"/>
      <c r="X598"/>
    </row>
    <row r="599" spans="5:24" s="142" customFormat="1" x14ac:dyDescent="0.25">
      <c r="E599"/>
      <c r="F599"/>
      <c r="G599" s="130"/>
      <c r="H599" s="130"/>
      <c r="I599" s="130"/>
      <c r="J599" s="130"/>
      <c r="K599" s="130"/>
      <c r="L599" s="130"/>
      <c r="M599" s="130"/>
      <c r="N599" s="130"/>
      <c r="O599" s="130"/>
      <c r="P599" s="130"/>
      <c r="Q599" s="130"/>
      <c r="R599" s="130"/>
      <c r="S599" s="130"/>
      <c r="T599" s="130"/>
      <c r="U599" s="130"/>
      <c r="V599" s="130"/>
      <c r="W599" s="130"/>
      <c r="X599"/>
    </row>
    <row r="600" spans="5:24" s="142" customFormat="1" x14ac:dyDescent="0.25">
      <c r="E600"/>
      <c r="F600"/>
      <c r="G600" s="130"/>
      <c r="H600" s="130"/>
      <c r="I600" s="130"/>
      <c r="J600" s="130"/>
      <c r="K600" s="130"/>
      <c r="L600" s="130"/>
      <c r="M600" s="130"/>
      <c r="N600" s="130"/>
      <c r="O600" s="130"/>
      <c r="P600" s="130"/>
      <c r="Q600" s="130"/>
      <c r="R600" s="130"/>
      <c r="S600" s="130"/>
      <c r="T600" s="130"/>
      <c r="U600" s="130"/>
      <c r="V600" s="130"/>
      <c r="W600" s="130"/>
      <c r="X600"/>
    </row>
    <row r="601" spans="5:24" s="142" customFormat="1" x14ac:dyDescent="0.25">
      <c r="E601"/>
      <c r="F601"/>
      <c r="G601" s="130"/>
      <c r="H601" s="130"/>
      <c r="I601" s="130"/>
      <c r="J601" s="130"/>
      <c r="K601" s="130"/>
      <c r="L601" s="130"/>
      <c r="M601" s="130"/>
      <c r="N601" s="130"/>
      <c r="O601" s="130"/>
      <c r="P601" s="130"/>
      <c r="Q601" s="130"/>
      <c r="R601" s="130"/>
      <c r="S601" s="130"/>
      <c r="T601" s="130"/>
      <c r="U601" s="130"/>
      <c r="V601" s="130"/>
      <c r="W601" s="130"/>
      <c r="X601"/>
    </row>
    <row r="602" spans="5:24" s="142" customFormat="1" x14ac:dyDescent="0.25">
      <c r="E602"/>
      <c r="F602"/>
      <c r="G602" s="130"/>
      <c r="H602" s="130"/>
      <c r="I602" s="130"/>
      <c r="J602" s="130"/>
      <c r="K602" s="130"/>
      <c r="L602" s="130"/>
      <c r="M602" s="130"/>
      <c r="N602" s="130"/>
      <c r="O602" s="130"/>
      <c r="P602" s="130"/>
      <c r="Q602" s="130"/>
      <c r="R602" s="130"/>
      <c r="S602" s="130"/>
      <c r="T602" s="130"/>
      <c r="U602" s="130"/>
      <c r="V602" s="130"/>
      <c r="W602" s="130"/>
      <c r="X602"/>
    </row>
    <row r="603" spans="5:24" s="142" customFormat="1" x14ac:dyDescent="0.25">
      <c r="E603"/>
      <c r="F603"/>
      <c r="G603" s="130"/>
      <c r="H603" s="130"/>
      <c r="I603" s="130"/>
      <c r="J603" s="130"/>
      <c r="K603" s="130"/>
      <c r="L603" s="130"/>
      <c r="M603" s="130"/>
      <c r="N603" s="130"/>
      <c r="O603" s="130"/>
      <c r="P603" s="130"/>
      <c r="Q603" s="130"/>
      <c r="R603" s="130"/>
      <c r="S603" s="130"/>
      <c r="T603" s="130"/>
      <c r="U603" s="130"/>
      <c r="V603" s="130"/>
      <c r="W603" s="130"/>
      <c r="X603"/>
    </row>
    <row r="604" spans="5:24" s="142" customFormat="1" x14ac:dyDescent="0.25">
      <c r="E604"/>
      <c r="F604"/>
      <c r="G604" s="130"/>
      <c r="H604" s="130"/>
      <c r="I604" s="130"/>
      <c r="J604" s="130"/>
      <c r="K604" s="130"/>
      <c r="L604" s="130"/>
      <c r="M604" s="130"/>
      <c r="N604" s="130"/>
      <c r="O604" s="130"/>
      <c r="P604" s="130"/>
      <c r="Q604" s="130"/>
      <c r="R604" s="130"/>
      <c r="S604" s="130"/>
      <c r="T604" s="130"/>
      <c r="U604" s="130"/>
      <c r="V604" s="130"/>
      <c r="W604" s="130"/>
      <c r="X604"/>
    </row>
    <row r="605" spans="5:24" s="142" customFormat="1" x14ac:dyDescent="0.25">
      <c r="E605"/>
      <c r="F605"/>
      <c r="G605" s="130"/>
      <c r="H605" s="130"/>
      <c r="I605" s="130"/>
      <c r="J605" s="130"/>
      <c r="K605" s="130"/>
      <c r="L605" s="130"/>
      <c r="M605" s="130"/>
      <c r="N605" s="130"/>
      <c r="O605" s="130"/>
      <c r="P605" s="130"/>
      <c r="Q605" s="130"/>
      <c r="R605" s="130"/>
      <c r="S605" s="130"/>
      <c r="T605" s="130"/>
      <c r="U605" s="130"/>
      <c r="V605" s="130"/>
      <c r="W605" s="130"/>
      <c r="X605"/>
    </row>
    <row r="606" spans="5:24" s="142" customFormat="1" x14ac:dyDescent="0.25">
      <c r="E606"/>
      <c r="F606"/>
      <c r="G606" s="130"/>
      <c r="H606" s="130"/>
      <c r="I606" s="130"/>
      <c r="J606" s="130"/>
      <c r="K606" s="130"/>
      <c r="L606" s="130"/>
      <c r="M606" s="130"/>
      <c r="N606" s="130"/>
      <c r="O606" s="130"/>
      <c r="P606" s="130"/>
      <c r="Q606" s="130"/>
      <c r="R606" s="130"/>
      <c r="S606" s="130"/>
      <c r="T606" s="130"/>
      <c r="U606" s="130"/>
      <c r="V606" s="130"/>
      <c r="W606" s="130"/>
      <c r="X606"/>
    </row>
    <row r="607" spans="5:24" s="142" customFormat="1" x14ac:dyDescent="0.25">
      <c r="E607"/>
      <c r="F607"/>
      <c r="G607" s="130"/>
      <c r="H607" s="130"/>
      <c r="I607" s="130"/>
      <c r="J607" s="130"/>
      <c r="K607" s="130"/>
      <c r="L607" s="130"/>
      <c r="M607" s="130"/>
      <c r="N607" s="130"/>
      <c r="O607" s="130"/>
      <c r="P607" s="130"/>
      <c r="Q607" s="130"/>
      <c r="R607" s="130"/>
      <c r="S607" s="130"/>
      <c r="T607" s="130"/>
      <c r="U607" s="130"/>
      <c r="V607" s="130"/>
      <c r="W607" s="130"/>
      <c r="X607"/>
    </row>
    <row r="608" spans="5:24" s="142" customFormat="1" x14ac:dyDescent="0.25">
      <c r="E608"/>
      <c r="F608"/>
      <c r="G608" s="130"/>
      <c r="H608" s="130"/>
      <c r="I608" s="130"/>
      <c r="J608" s="130"/>
      <c r="K608" s="130"/>
      <c r="L608" s="130"/>
      <c r="M608" s="130"/>
      <c r="N608" s="130"/>
      <c r="O608" s="130"/>
      <c r="P608" s="130"/>
      <c r="Q608" s="130"/>
      <c r="R608" s="130"/>
      <c r="S608" s="130"/>
      <c r="T608" s="130"/>
      <c r="U608" s="130"/>
      <c r="V608" s="130"/>
      <c r="W608" s="130"/>
      <c r="X608"/>
    </row>
    <row r="609" spans="5:24" s="142" customFormat="1" x14ac:dyDescent="0.25">
      <c r="E609"/>
      <c r="F609"/>
      <c r="G609" s="130"/>
      <c r="H609" s="130"/>
      <c r="I609" s="130"/>
      <c r="J609" s="130"/>
      <c r="K609" s="130"/>
      <c r="L609" s="130"/>
      <c r="M609" s="130"/>
      <c r="N609" s="130"/>
      <c r="O609" s="130"/>
      <c r="P609" s="130"/>
      <c r="Q609" s="130"/>
      <c r="R609" s="130"/>
      <c r="S609" s="130"/>
      <c r="T609" s="130"/>
      <c r="U609" s="130"/>
      <c r="V609" s="130"/>
      <c r="W609" s="130"/>
      <c r="X609"/>
    </row>
    <row r="610" spans="5:24" s="142" customFormat="1" x14ac:dyDescent="0.25">
      <c r="E610"/>
      <c r="F610"/>
      <c r="G610" s="130"/>
      <c r="H610" s="130"/>
      <c r="I610" s="130"/>
      <c r="J610" s="130"/>
      <c r="K610" s="130"/>
      <c r="L610" s="130"/>
      <c r="M610" s="130"/>
      <c r="N610" s="130"/>
      <c r="O610" s="130"/>
      <c r="P610" s="130"/>
      <c r="Q610" s="130"/>
      <c r="R610" s="130"/>
      <c r="S610" s="130"/>
      <c r="T610" s="130"/>
      <c r="U610" s="130"/>
      <c r="V610" s="130"/>
      <c r="W610" s="130"/>
      <c r="X610"/>
    </row>
    <row r="611" spans="5:24" s="142" customFormat="1" x14ac:dyDescent="0.25">
      <c r="E611"/>
      <c r="F611"/>
      <c r="G611" s="130"/>
      <c r="H611" s="130"/>
      <c r="I611" s="130"/>
      <c r="J611" s="130"/>
      <c r="K611" s="130"/>
      <c r="L611" s="130"/>
      <c r="M611" s="130"/>
      <c r="N611" s="130"/>
      <c r="O611" s="130"/>
      <c r="P611" s="130"/>
      <c r="Q611" s="130"/>
      <c r="R611" s="130"/>
      <c r="S611" s="130"/>
      <c r="T611" s="130"/>
      <c r="U611" s="130"/>
      <c r="V611" s="130"/>
      <c r="W611" s="130"/>
      <c r="X611"/>
    </row>
    <row r="612" spans="5:24" s="142" customFormat="1" x14ac:dyDescent="0.25">
      <c r="E612"/>
      <c r="F612"/>
      <c r="G612" s="130"/>
      <c r="H612" s="130"/>
      <c r="I612" s="130"/>
      <c r="J612" s="130"/>
      <c r="K612" s="130"/>
      <c r="L612" s="130"/>
      <c r="M612" s="130"/>
      <c r="N612" s="130"/>
      <c r="O612" s="130"/>
      <c r="P612" s="130"/>
      <c r="Q612" s="130"/>
      <c r="R612" s="130"/>
      <c r="S612" s="130"/>
      <c r="T612" s="130"/>
      <c r="U612" s="130"/>
      <c r="V612" s="130"/>
      <c r="W612" s="130"/>
      <c r="X612"/>
    </row>
    <row r="613" spans="5:24" s="142" customFormat="1" x14ac:dyDescent="0.25">
      <c r="E613"/>
      <c r="F613"/>
      <c r="G613" s="130"/>
      <c r="H613" s="130"/>
      <c r="I613" s="130"/>
      <c r="J613" s="130"/>
      <c r="K613" s="130"/>
      <c r="L613" s="130"/>
      <c r="M613" s="130"/>
      <c r="N613" s="130"/>
      <c r="O613" s="130"/>
      <c r="P613" s="130"/>
      <c r="Q613" s="130"/>
      <c r="R613" s="130"/>
      <c r="S613" s="130"/>
      <c r="T613" s="130"/>
      <c r="U613" s="130"/>
      <c r="V613" s="130"/>
      <c r="W613" s="130"/>
      <c r="X613"/>
    </row>
    <row r="614" spans="5:24" s="142" customFormat="1" x14ac:dyDescent="0.25">
      <c r="E614"/>
      <c r="F614"/>
      <c r="G614" s="130"/>
      <c r="H614" s="130"/>
      <c r="I614" s="130"/>
      <c r="J614" s="130"/>
      <c r="K614" s="130"/>
      <c r="L614" s="130"/>
      <c r="M614" s="130"/>
      <c r="N614" s="130"/>
      <c r="O614" s="130"/>
      <c r="P614" s="130"/>
      <c r="Q614" s="130"/>
      <c r="R614" s="130"/>
      <c r="S614" s="130"/>
      <c r="T614" s="130"/>
      <c r="U614" s="130"/>
      <c r="V614" s="130"/>
      <c r="W614" s="130"/>
      <c r="X614"/>
    </row>
    <row r="615" spans="5:24" s="142" customFormat="1" x14ac:dyDescent="0.25">
      <c r="E615"/>
      <c r="F615"/>
      <c r="G615" s="130"/>
      <c r="H615" s="130"/>
      <c r="I615" s="130"/>
      <c r="J615" s="130"/>
      <c r="K615" s="130"/>
      <c r="L615" s="130"/>
      <c r="M615" s="130"/>
      <c r="N615" s="130"/>
      <c r="O615" s="130"/>
      <c r="P615" s="130"/>
      <c r="Q615" s="130"/>
      <c r="R615" s="130"/>
      <c r="S615" s="130"/>
      <c r="T615" s="130"/>
      <c r="U615" s="130"/>
      <c r="V615" s="130"/>
      <c r="W615" s="130"/>
      <c r="X615"/>
    </row>
    <row r="616" spans="5:24" s="142" customFormat="1" x14ac:dyDescent="0.25">
      <c r="E616"/>
      <c r="F616"/>
      <c r="G616" s="130"/>
      <c r="H616" s="130"/>
      <c r="I616" s="130"/>
      <c r="J616" s="130"/>
      <c r="K616" s="130"/>
      <c r="L616" s="130"/>
      <c r="M616" s="130"/>
      <c r="N616" s="130"/>
      <c r="O616" s="130"/>
      <c r="P616" s="130"/>
      <c r="Q616" s="130"/>
      <c r="R616" s="130"/>
      <c r="S616" s="130"/>
      <c r="T616" s="130"/>
      <c r="U616" s="130"/>
      <c r="V616" s="130"/>
      <c r="W616" s="130"/>
      <c r="X616"/>
    </row>
    <row r="617" spans="5:24" s="142" customFormat="1" x14ac:dyDescent="0.25">
      <c r="E617"/>
      <c r="F617"/>
      <c r="G617" s="130"/>
      <c r="H617" s="130"/>
      <c r="I617" s="130"/>
      <c r="J617" s="130"/>
      <c r="K617" s="130"/>
      <c r="L617" s="130"/>
      <c r="M617" s="130"/>
      <c r="N617" s="130"/>
      <c r="O617" s="130"/>
      <c r="P617" s="130"/>
      <c r="Q617" s="130"/>
      <c r="R617" s="130"/>
      <c r="S617" s="130"/>
      <c r="T617" s="130"/>
      <c r="U617" s="130"/>
      <c r="V617" s="130"/>
      <c r="W617" s="130"/>
      <c r="X617"/>
    </row>
    <row r="618" spans="5:24" s="142" customFormat="1" x14ac:dyDescent="0.25">
      <c r="E618"/>
      <c r="F618"/>
      <c r="G618" s="130"/>
      <c r="H618" s="130"/>
      <c r="I618" s="130"/>
      <c r="J618" s="130"/>
      <c r="K618" s="130"/>
      <c r="L618" s="130"/>
      <c r="M618" s="130"/>
      <c r="N618" s="130"/>
      <c r="O618" s="130"/>
      <c r="P618" s="130"/>
      <c r="Q618" s="130"/>
      <c r="R618" s="130"/>
      <c r="S618" s="130"/>
      <c r="T618" s="130"/>
      <c r="U618" s="130"/>
      <c r="V618" s="130"/>
      <c r="W618" s="130"/>
      <c r="X618"/>
    </row>
    <row r="619" spans="5:24" s="142" customFormat="1" x14ac:dyDescent="0.25">
      <c r="E619"/>
      <c r="F619"/>
      <c r="G619" s="130"/>
      <c r="H619" s="130"/>
      <c r="I619" s="130"/>
      <c r="J619" s="130"/>
      <c r="K619" s="130"/>
      <c r="L619" s="130"/>
      <c r="M619" s="130"/>
      <c r="N619" s="130"/>
      <c r="O619" s="130"/>
      <c r="P619" s="130"/>
      <c r="Q619" s="130"/>
      <c r="R619" s="130"/>
      <c r="S619" s="130"/>
      <c r="T619" s="130"/>
      <c r="U619" s="130"/>
      <c r="V619" s="130"/>
      <c r="W619" s="130"/>
      <c r="X619"/>
    </row>
    <row r="620" spans="5:24" s="142" customFormat="1" x14ac:dyDescent="0.25">
      <c r="E620"/>
      <c r="F620"/>
      <c r="G620" s="130"/>
      <c r="H620" s="130"/>
      <c r="I620" s="130"/>
      <c r="J620" s="130"/>
      <c r="K620" s="130"/>
      <c r="L620" s="130"/>
      <c r="M620" s="130"/>
      <c r="N620" s="130"/>
      <c r="O620" s="130"/>
      <c r="P620" s="130"/>
      <c r="Q620" s="130"/>
      <c r="R620" s="130"/>
      <c r="S620" s="130"/>
      <c r="T620" s="130"/>
      <c r="U620" s="130"/>
      <c r="V620" s="130"/>
      <c r="W620" s="130"/>
      <c r="X620"/>
    </row>
    <row r="621" spans="5:24" s="142" customFormat="1" x14ac:dyDescent="0.25">
      <c r="E621"/>
      <c r="F621"/>
      <c r="G621" s="130"/>
      <c r="H621" s="130"/>
      <c r="I621" s="130"/>
      <c r="J621" s="130"/>
      <c r="K621" s="130"/>
      <c r="L621" s="130"/>
      <c r="M621" s="130"/>
      <c r="N621" s="130"/>
      <c r="O621" s="130"/>
      <c r="P621" s="130"/>
      <c r="Q621" s="130"/>
      <c r="R621" s="130"/>
      <c r="S621" s="130"/>
      <c r="T621" s="130"/>
      <c r="U621" s="130"/>
      <c r="V621" s="130"/>
      <c r="W621" s="130"/>
      <c r="X621"/>
    </row>
    <row r="622" spans="5:24" s="142" customFormat="1" x14ac:dyDescent="0.25">
      <c r="E622"/>
      <c r="F622"/>
      <c r="G622" s="130"/>
      <c r="H622" s="130"/>
      <c r="I622" s="130"/>
      <c r="J622" s="130"/>
      <c r="K622" s="130"/>
      <c r="L622" s="130"/>
      <c r="M622" s="130"/>
      <c r="N622" s="130"/>
      <c r="O622" s="130"/>
      <c r="P622" s="130"/>
      <c r="Q622" s="130"/>
      <c r="R622" s="130"/>
      <c r="S622" s="130"/>
      <c r="T622" s="130"/>
      <c r="U622" s="130"/>
      <c r="V622" s="130"/>
      <c r="W622" s="130"/>
      <c r="X622"/>
    </row>
    <row r="623" spans="5:24" s="142" customFormat="1" x14ac:dyDescent="0.25">
      <c r="E623"/>
      <c r="F623"/>
      <c r="G623" s="130"/>
      <c r="H623" s="130"/>
      <c r="I623" s="130"/>
      <c r="J623" s="130"/>
      <c r="K623" s="130"/>
      <c r="L623" s="130"/>
      <c r="M623" s="130"/>
      <c r="N623" s="130"/>
      <c r="O623" s="130"/>
      <c r="P623" s="130"/>
      <c r="Q623" s="130"/>
      <c r="R623" s="130"/>
      <c r="S623" s="130"/>
      <c r="T623" s="130"/>
      <c r="U623" s="130"/>
      <c r="V623" s="130"/>
      <c r="W623" s="130"/>
      <c r="X623"/>
    </row>
    <row r="624" spans="5:24" s="142" customFormat="1" x14ac:dyDescent="0.25">
      <c r="E624"/>
      <c r="F624"/>
      <c r="G624" s="130"/>
      <c r="H624" s="130"/>
      <c r="I624" s="130"/>
      <c r="J624" s="130"/>
      <c r="K624" s="130"/>
      <c r="L624" s="130"/>
      <c r="M624" s="130"/>
      <c r="N624" s="130"/>
      <c r="O624" s="130"/>
      <c r="P624" s="130"/>
      <c r="Q624" s="130"/>
      <c r="R624" s="130"/>
      <c r="S624" s="130"/>
      <c r="T624" s="130"/>
      <c r="U624" s="130"/>
      <c r="V624" s="130"/>
      <c r="W624" s="130"/>
      <c r="X624"/>
    </row>
    <row r="625" spans="5:24" s="142" customFormat="1" x14ac:dyDescent="0.25">
      <c r="E625"/>
      <c r="F625"/>
      <c r="G625" s="130"/>
      <c r="H625" s="130"/>
      <c r="I625" s="130"/>
      <c r="J625" s="130"/>
      <c r="K625" s="130"/>
      <c r="L625" s="130"/>
      <c r="M625" s="130"/>
      <c r="N625" s="130"/>
      <c r="O625" s="130"/>
      <c r="P625" s="130"/>
      <c r="Q625" s="130"/>
      <c r="R625" s="130"/>
      <c r="S625" s="130"/>
      <c r="T625" s="130"/>
      <c r="U625" s="130"/>
      <c r="V625" s="130"/>
      <c r="W625" s="130"/>
      <c r="X625"/>
    </row>
    <row r="626" spans="5:24" s="142" customFormat="1" x14ac:dyDescent="0.25">
      <c r="E626"/>
      <c r="F626"/>
      <c r="G626" s="130"/>
      <c r="H626" s="130"/>
      <c r="I626" s="130"/>
      <c r="J626" s="130"/>
      <c r="K626" s="130"/>
      <c r="L626" s="130"/>
      <c r="M626" s="130"/>
      <c r="N626" s="130"/>
      <c r="O626" s="130"/>
      <c r="P626" s="130"/>
      <c r="Q626" s="130"/>
      <c r="R626" s="130"/>
      <c r="S626" s="130"/>
      <c r="T626" s="130"/>
      <c r="U626" s="130"/>
      <c r="V626" s="130"/>
      <c r="W626" s="130"/>
      <c r="X626"/>
    </row>
    <row r="627" spans="5:24" s="142" customFormat="1" x14ac:dyDescent="0.25">
      <c r="E627"/>
      <c r="F627"/>
      <c r="G627" s="130"/>
      <c r="H627" s="130"/>
      <c r="I627" s="130"/>
      <c r="J627" s="130"/>
      <c r="K627" s="130"/>
      <c r="L627" s="130"/>
      <c r="M627" s="130"/>
      <c r="N627" s="130"/>
      <c r="O627" s="130"/>
      <c r="P627" s="130"/>
      <c r="Q627" s="130"/>
      <c r="R627" s="130"/>
      <c r="S627" s="130"/>
      <c r="T627" s="130"/>
      <c r="U627" s="130"/>
      <c r="V627" s="130"/>
      <c r="W627" s="130"/>
      <c r="X627"/>
    </row>
    <row r="628" spans="5:24" s="142" customFormat="1" x14ac:dyDescent="0.25">
      <c r="E628"/>
      <c r="F628"/>
      <c r="G628" s="130"/>
      <c r="H628" s="130"/>
      <c r="I628" s="130"/>
      <c r="J628" s="130"/>
      <c r="K628" s="130"/>
      <c r="L628" s="130"/>
      <c r="M628" s="130"/>
      <c r="N628" s="130"/>
      <c r="O628" s="130"/>
      <c r="P628" s="130"/>
      <c r="Q628" s="130"/>
      <c r="R628" s="130"/>
      <c r="S628" s="130"/>
      <c r="T628" s="130"/>
      <c r="U628" s="130"/>
      <c r="V628" s="130"/>
      <c r="W628" s="130"/>
      <c r="X628"/>
    </row>
    <row r="629" spans="5:24" s="142" customFormat="1" x14ac:dyDescent="0.25">
      <c r="E629"/>
      <c r="F629"/>
      <c r="G629" s="130"/>
      <c r="H629" s="130"/>
      <c r="I629" s="130"/>
      <c r="J629" s="130"/>
      <c r="K629" s="130"/>
      <c r="L629" s="130"/>
      <c r="M629" s="130"/>
      <c r="N629" s="130"/>
      <c r="O629" s="130"/>
      <c r="P629" s="130"/>
      <c r="Q629" s="130"/>
      <c r="R629" s="130"/>
      <c r="S629" s="130"/>
      <c r="T629" s="130"/>
      <c r="U629" s="130"/>
      <c r="V629" s="130"/>
      <c r="W629" s="130"/>
      <c r="X629"/>
    </row>
    <row r="630" spans="5:24" s="142" customFormat="1" x14ac:dyDescent="0.25">
      <c r="E630"/>
      <c r="F630"/>
      <c r="G630" s="130"/>
      <c r="H630" s="130"/>
      <c r="I630" s="130"/>
      <c r="J630" s="130"/>
      <c r="K630" s="130"/>
      <c r="L630" s="130"/>
      <c r="M630" s="130"/>
      <c r="N630" s="130"/>
      <c r="O630" s="130"/>
      <c r="P630" s="130"/>
      <c r="Q630" s="130"/>
      <c r="R630" s="130"/>
      <c r="S630" s="130"/>
      <c r="T630" s="130"/>
      <c r="U630" s="130"/>
      <c r="V630" s="130"/>
      <c r="W630" s="130"/>
      <c r="X630"/>
    </row>
    <row r="631" spans="5:24" s="142" customFormat="1" x14ac:dyDescent="0.25">
      <c r="E631"/>
      <c r="F631"/>
      <c r="G631" s="130"/>
      <c r="H631" s="130"/>
      <c r="I631" s="130"/>
      <c r="J631" s="130"/>
      <c r="K631" s="130"/>
      <c r="L631" s="130"/>
      <c r="M631" s="130"/>
      <c r="N631" s="130"/>
      <c r="O631" s="130"/>
      <c r="P631" s="130"/>
      <c r="Q631" s="130"/>
      <c r="R631" s="130"/>
      <c r="S631" s="130"/>
      <c r="T631" s="130"/>
      <c r="U631" s="130"/>
      <c r="V631" s="130"/>
      <c r="W631" s="130"/>
      <c r="X631"/>
    </row>
    <row r="632" spans="5:24" s="142" customFormat="1" x14ac:dyDescent="0.25">
      <c r="E632"/>
      <c r="F632"/>
      <c r="G632" s="130"/>
      <c r="H632" s="130"/>
      <c r="I632" s="130"/>
      <c r="J632" s="130"/>
      <c r="K632" s="130"/>
      <c r="L632" s="130"/>
      <c r="M632" s="130"/>
      <c r="N632" s="130"/>
      <c r="O632" s="130"/>
      <c r="P632" s="130"/>
      <c r="Q632" s="130"/>
      <c r="R632" s="130"/>
      <c r="S632" s="130"/>
      <c r="T632" s="130"/>
      <c r="U632" s="130"/>
      <c r="V632" s="130"/>
      <c r="W632" s="130"/>
      <c r="X632"/>
    </row>
    <row r="633" spans="5:24" s="142" customFormat="1" x14ac:dyDescent="0.25">
      <c r="E633"/>
      <c r="F633"/>
      <c r="G633" s="130"/>
      <c r="H633" s="130"/>
      <c r="I633" s="130"/>
      <c r="J633" s="130"/>
      <c r="K633" s="130"/>
      <c r="L633" s="130"/>
      <c r="M633" s="130"/>
      <c r="N633" s="130"/>
      <c r="O633" s="130"/>
      <c r="P633" s="130"/>
      <c r="Q633" s="130"/>
      <c r="R633" s="130"/>
      <c r="S633" s="130"/>
      <c r="T633" s="130"/>
      <c r="U633" s="130"/>
      <c r="V633" s="130"/>
      <c r="W633" s="130"/>
      <c r="X633"/>
    </row>
    <row r="634" spans="5:24" s="142" customFormat="1" x14ac:dyDescent="0.25">
      <c r="E634"/>
      <c r="F634"/>
      <c r="G634" s="130"/>
      <c r="H634" s="130"/>
      <c r="I634" s="130"/>
      <c r="J634" s="130"/>
      <c r="K634" s="130"/>
      <c r="L634" s="130"/>
      <c r="M634" s="130"/>
      <c r="N634" s="130"/>
      <c r="O634" s="130"/>
      <c r="P634" s="130"/>
      <c r="Q634" s="130"/>
      <c r="R634" s="130"/>
      <c r="S634" s="130"/>
      <c r="T634" s="130"/>
      <c r="U634" s="130"/>
      <c r="V634" s="130"/>
      <c r="W634" s="130"/>
      <c r="X634"/>
    </row>
    <row r="635" spans="5:24" s="142" customFormat="1" x14ac:dyDescent="0.25">
      <c r="E635"/>
      <c r="F635"/>
      <c r="G635" s="130"/>
      <c r="H635" s="130"/>
      <c r="I635" s="130"/>
      <c r="J635" s="130"/>
      <c r="K635" s="130"/>
      <c r="L635" s="130"/>
      <c r="M635" s="130"/>
      <c r="N635" s="130"/>
      <c r="O635" s="130"/>
      <c r="P635" s="130"/>
      <c r="Q635" s="130"/>
      <c r="R635" s="130"/>
      <c r="S635" s="130"/>
      <c r="T635" s="130"/>
      <c r="U635" s="130"/>
      <c r="V635" s="130"/>
      <c r="W635" s="130"/>
      <c r="X635"/>
    </row>
    <row r="636" spans="5:24" s="142" customFormat="1" x14ac:dyDescent="0.25">
      <c r="E636"/>
      <c r="F636"/>
      <c r="G636" s="130"/>
      <c r="H636" s="130"/>
      <c r="I636" s="130"/>
      <c r="J636" s="130"/>
      <c r="K636" s="130"/>
      <c r="L636" s="130"/>
      <c r="M636" s="130"/>
      <c r="N636" s="130"/>
      <c r="O636" s="130"/>
      <c r="P636" s="130"/>
      <c r="Q636" s="130"/>
      <c r="R636" s="130"/>
      <c r="S636" s="130"/>
      <c r="T636" s="130"/>
      <c r="U636" s="130"/>
      <c r="V636" s="130"/>
      <c r="W636" s="130"/>
      <c r="X636"/>
    </row>
    <row r="637" spans="5:24" s="142" customFormat="1" x14ac:dyDescent="0.25">
      <c r="E637"/>
      <c r="F637"/>
      <c r="G637" s="130"/>
      <c r="H637" s="130"/>
      <c r="I637" s="130"/>
      <c r="J637" s="130"/>
      <c r="K637" s="130"/>
      <c r="L637" s="130"/>
      <c r="M637" s="130"/>
      <c r="N637" s="130"/>
      <c r="O637" s="130"/>
      <c r="P637" s="130"/>
      <c r="Q637" s="130"/>
      <c r="R637" s="130"/>
      <c r="S637" s="130"/>
      <c r="T637" s="130"/>
      <c r="U637" s="130"/>
      <c r="V637" s="130"/>
      <c r="W637" s="130"/>
      <c r="X637"/>
    </row>
    <row r="638" spans="5:24" s="142" customFormat="1" x14ac:dyDescent="0.25">
      <c r="E638"/>
      <c r="F638"/>
      <c r="G638" s="130"/>
      <c r="H638" s="130"/>
      <c r="I638" s="130"/>
      <c r="J638" s="130"/>
      <c r="K638" s="130"/>
      <c r="L638" s="130"/>
      <c r="M638" s="130"/>
      <c r="N638" s="130"/>
      <c r="O638" s="130"/>
      <c r="P638" s="130"/>
      <c r="Q638" s="130"/>
      <c r="R638" s="130"/>
      <c r="S638" s="130"/>
      <c r="T638" s="130"/>
      <c r="U638" s="130"/>
      <c r="V638" s="130"/>
      <c r="W638" s="130"/>
      <c r="X638"/>
    </row>
    <row r="639" spans="5:24" s="142" customFormat="1" x14ac:dyDescent="0.25">
      <c r="E639"/>
      <c r="F639"/>
      <c r="G639" s="130"/>
      <c r="H639" s="130"/>
      <c r="I639" s="130"/>
      <c r="J639" s="130"/>
      <c r="K639" s="130"/>
      <c r="L639" s="130"/>
      <c r="M639" s="130"/>
      <c r="N639" s="130"/>
      <c r="O639" s="130"/>
      <c r="P639" s="130"/>
      <c r="Q639" s="130"/>
      <c r="R639" s="130"/>
      <c r="S639" s="130"/>
      <c r="T639" s="130"/>
      <c r="U639" s="130"/>
      <c r="V639" s="130"/>
      <c r="W639" s="130"/>
      <c r="X639"/>
    </row>
    <row r="640" spans="5:24" s="142" customFormat="1" x14ac:dyDescent="0.25">
      <c r="E640"/>
      <c r="F640"/>
      <c r="G640" s="130"/>
      <c r="H640" s="130"/>
      <c r="I640" s="130"/>
      <c r="J640" s="130"/>
      <c r="K640" s="130"/>
      <c r="L640" s="130"/>
      <c r="M640" s="130"/>
      <c r="N640" s="130"/>
      <c r="O640" s="130"/>
      <c r="P640" s="130"/>
      <c r="Q640" s="130"/>
      <c r="R640" s="130"/>
      <c r="S640" s="130"/>
      <c r="T640" s="130"/>
      <c r="U640" s="130"/>
      <c r="V640" s="130"/>
      <c r="W640" s="130"/>
      <c r="X640"/>
    </row>
    <row r="641" spans="5:24" s="142" customFormat="1" x14ac:dyDescent="0.25">
      <c r="E641"/>
      <c r="F641"/>
      <c r="G641" s="130"/>
      <c r="H641" s="130"/>
      <c r="I641" s="130"/>
      <c r="J641" s="130"/>
      <c r="K641" s="130"/>
      <c r="L641" s="130"/>
      <c r="M641" s="130"/>
      <c r="N641" s="130"/>
      <c r="O641" s="130"/>
      <c r="P641" s="130"/>
      <c r="Q641" s="130"/>
      <c r="R641" s="130"/>
      <c r="S641" s="130"/>
      <c r="T641" s="130"/>
      <c r="U641" s="130"/>
      <c r="V641" s="130"/>
      <c r="W641" s="130"/>
      <c r="X641"/>
    </row>
    <row r="642" spans="5:24" s="142" customFormat="1" x14ac:dyDescent="0.25">
      <c r="E642"/>
      <c r="F642"/>
      <c r="G642" s="130"/>
      <c r="H642" s="130"/>
      <c r="I642" s="130"/>
      <c r="J642" s="130"/>
      <c r="K642" s="130"/>
      <c r="L642" s="130"/>
      <c r="M642" s="130"/>
      <c r="N642" s="130"/>
      <c r="O642" s="130"/>
      <c r="P642" s="130"/>
      <c r="Q642" s="130"/>
      <c r="R642" s="130"/>
      <c r="S642" s="130"/>
      <c r="T642" s="130"/>
      <c r="U642" s="130"/>
      <c r="V642" s="130"/>
      <c r="W642" s="130"/>
      <c r="X642"/>
    </row>
    <row r="643" spans="5:24" s="142" customFormat="1" x14ac:dyDescent="0.25">
      <c r="E643"/>
      <c r="F643"/>
      <c r="G643" s="130"/>
      <c r="H643" s="130"/>
      <c r="I643" s="130"/>
      <c r="J643" s="130"/>
      <c r="K643" s="130"/>
      <c r="L643" s="130"/>
      <c r="M643" s="130"/>
      <c r="N643" s="130"/>
      <c r="O643" s="130"/>
      <c r="P643" s="130"/>
      <c r="Q643" s="130"/>
      <c r="R643" s="130"/>
      <c r="S643" s="130"/>
      <c r="T643" s="130"/>
      <c r="U643" s="130"/>
      <c r="V643" s="130"/>
      <c r="W643" s="130"/>
      <c r="X643"/>
    </row>
    <row r="644" spans="5:24" s="142" customFormat="1" x14ac:dyDescent="0.25">
      <c r="E644"/>
      <c r="F644"/>
      <c r="G644" s="130"/>
      <c r="H644" s="130"/>
      <c r="I644" s="130"/>
      <c r="J644" s="130"/>
      <c r="K644" s="130"/>
      <c r="L644" s="130"/>
      <c r="M644" s="130"/>
      <c r="N644" s="130"/>
      <c r="O644" s="130"/>
      <c r="P644" s="130"/>
      <c r="Q644" s="130"/>
      <c r="R644" s="130"/>
      <c r="S644" s="130"/>
      <c r="T644" s="130"/>
      <c r="U644" s="130"/>
      <c r="V644" s="130"/>
      <c r="W644" s="130"/>
      <c r="X644"/>
    </row>
    <row r="645" spans="5:24" s="142" customFormat="1" x14ac:dyDescent="0.25">
      <c r="E645"/>
      <c r="F645"/>
      <c r="G645" s="130"/>
      <c r="H645" s="130"/>
      <c r="I645" s="130"/>
      <c r="J645" s="130"/>
      <c r="K645" s="130"/>
      <c r="L645" s="130"/>
      <c r="M645" s="130"/>
      <c r="N645" s="130"/>
      <c r="O645" s="130"/>
      <c r="P645" s="130"/>
      <c r="Q645" s="130"/>
      <c r="R645" s="130"/>
      <c r="S645" s="130"/>
      <c r="T645" s="130"/>
      <c r="U645" s="130"/>
      <c r="V645" s="130"/>
      <c r="W645" s="130"/>
      <c r="X645"/>
    </row>
    <row r="646" spans="5:24" s="142" customFormat="1" x14ac:dyDescent="0.25">
      <c r="E646"/>
      <c r="F646"/>
      <c r="G646" s="130"/>
      <c r="H646" s="130"/>
      <c r="I646" s="130"/>
      <c r="J646" s="130"/>
      <c r="K646" s="130"/>
      <c r="L646" s="130"/>
      <c r="M646" s="130"/>
      <c r="N646" s="130"/>
      <c r="O646" s="130"/>
      <c r="P646" s="130"/>
      <c r="Q646" s="130"/>
      <c r="R646" s="130"/>
      <c r="S646" s="130"/>
      <c r="T646" s="130"/>
      <c r="U646" s="130"/>
      <c r="V646" s="130"/>
      <c r="W646" s="130"/>
      <c r="X646"/>
    </row>
    <row r="647" spans="5:24" s="142" customFormat="1" x14ac:dyDescent="0.25">
      <c r="E647"/>
      <c r="F647"/>
      <c r="G647" s="130"/>
      <c r="H647" s="130"/>
      <c r="I647" s="130"/>
      <c r="J647" s="130"/>
      <c r="K647" s="130"/>
      <c r="L647" s="130"/>
      <c r="M647" s="130"/>
      <c r="N647" s="130"/>
      <c r="O647" s="130"/>
      <c r="P647" s="130"/>
      <c r="Q647" s="130"/>
      <c r="R647" s="130"/>
      <c r="S647" s="130"/>
      <c r="T647" s="130"/>
      <c r="U647" s="130"/>
      <c r="V647" s="130"/>
      <c r="W647" s="130"/>
      <c r="X647"/>
    </row>
    <row r="648" spans="5:24" s="142" customFormat="1" x14ac:dyDescent="0.25">
      <c r="E648"/>
      <c r="F648"/>
      <c r="G648" s="130"/>
      <c r="H648" s="130"/>
      <c r="I648" s="130"/>
      <c r="J648" s="130"/>
      <c r="K648" s="130"/>
      <c r="L648" s="130"/>
      <c r="M648" s="130"/>
      <c r="N648" s="130"/>
      <c r="O648" s="130"/>
      <c r="P648" s="130"/>
      <c r="Q648" s="130"/>
      <c r="R648" s="130"/>
      <c r="S648" s="130"/>
      <c r="T648" s="130"/>
      <c r="U648" s="130"/>
      <c r="V648" s="130"/>
      <c r="W648" s="130"/>
      <c r="X648"/>
    </row>
    <row r="649" spans="5:24" s="142" customFormat="1" x14ac:dyDescent="0.25">
      <c r="E649"/>
      <c r="F649"/>
      <c r="G649" s="130"/>
      <c r="H649" s="130"/>
      <c r="I649" s="130"/>
      <c r="J649" s="130"/>
      <c r="K649" s="130"/>
      <c r="L649" s="130"/>
      <c r="M649" s="130"/>
      <c r="N649" s="130"/>
      <c r="O649" s="130"/>
      <c r="P649" s="130"/>
      <c r="Q649" s="130"/>
      <c r="R649" s="130"/>
      <c r="S649" s="130"/>
      <c r="T649" s="130"/>
      <c r="U649" s="130"/>
      <c r="V649" s="130"/>
      <c r="W649" s="130"/>
      <c r="X649"/>
    </row>
    <row r="650" spans="5:24" s="142" customFormat="1" x14ac:dyDescent="0.25">
      <c r="E650"/>
      <c r="F650"/>
      <c r="G650" s="130"/>
      <c r="H650" s="130"/>
      <c r="I650" s="130"/>
      <c r="J650" s="130"/>
      <c r="K650" s="130"/>
      <c r="L650" s="130"/>
      <c r="M650" s="130"/>
      <c r="N650" s="130"/>
      <c r="O650" s="130"/>
      <c r="P650" s="130"/>
      <c r="Q650" s="130"/>
      <c r="R650" s="130"/>
      <c r="S650" s="130"/>
      <c r="T650" s="130"/>
      <c r="U650" s="130"/>
      <c r="V650" s="130"/>
      <c r="W650" s="130"/>
      <c r="X650"/>
    </row>
    <row r="651" spans="5:24" s="142" customFormat="1" x14ac:dyDescent="0.25">
      <c r="E651"/>
      <c r="F651"/>
      <c r="G651" s="130"/>
      <c r="H651" s="130"/>
      <c r="I651" s="130"/>
      <c r="J651" s="130"/>
      <c r="K651" s="130"/>
      <c r="L651" s="130"/>
      <c r="M651" s="130"/>
      <c r="N651" s="130"/>
      <c r="O651" s="130"/>
      <c r="P651" s="130"/>
      <c r="Q651" s="130"/>
      <c r="R651" s="130"/>
      <c r="S651" s="130"/>
      <c r="T651" s="130"/>
      <c r="U651" s="130"/>
      <c r="V651" s="130"/>
      <c r="W651" s="130"/>
      <c r="X651"/>
    </row>
    <row r="652" spans="5:24" s="142" customFormat="1" x14ac:dyDescent="0.25">
      <c r="E652"/>
      <c r="F652"/>
      <c r="G652" s="130"/>
      <c r="H652" s="130"/>
      <c r="I652" s="130"/>
      <c r="J652" s="130"/>
      <c r="K652" s="130"/>
      <c r="L652" s="130"/>
      <c r="M652" s="130"/>
      <c r="N652" s="130"/>
      <c r="O652" s="130"/>
      <c r="P652" s="130"/>
      <c r="Q652" s="130"/>
      <c r="R652" s="130"/>
      <c r="S652" s="130"/>
      <c r="T652" s="130"/>
      <c r="U652" s="130"/>
      <c r="V652" s="130"/>
      <c r="W652" s="130"/>
      <c r="X652"/>
    </row>
    <row r="653" spans="5:24" s="142" customFormat="1" x14ac:dyDescent="0.25">
      <c r="E653"/>
      <c r="F653"/>
      <c r="G653" s="130"/>
      <c r="H653" s="130"/>
      <c r="I653" s="130"/>
      <c r="J653" s="130"/>
      <c r="K653" s="130"/>
      <c r="L653" s="130"/>
      <c r="M653" s="130"/>
      <c r="N653" s="130"/>
      <c r="O653" s="130"/>
      <c r="P653" s="130"/>
      <c r="Q653" s="130"/>
      <c r="R653" s="130"/>
      <c r="S653" s="130"/>
      <c r="T653" s="130"/>
      <c r="U653" s="130"/>
      <c r="V653" s="130"/>
      <c r="W653" s="130"/>
      <c r="X653"/>
    </row>
    <row r="654" spans="5:24" s="142" customFormat="1" x14ac:dyDescent="0.25">
      <c r="E654"/>
      <c r="F654"/>
      <c r="G654" s="130"/>
      <c r="H654" s="130"/>
      <c r="I654" s="130"/>
      <c r="J654" s="130"/>
      <c r="K654" s="130"/>
      <c r="L654" s="130"/>
      <c r="M654" s="130"/>
      <c r="N654" s="130"/>
      <c r="O654" s="130"/>
      <c r="P654" s="130"/>
      <c r="Q654" s="130"/>
      <c r="R654" s="130"/>
      <c r="S654" s="130"/>
      <c r="T654" s="130"/>
      <c r="U654" s="130"/>
      <c r="V654" s="130"/>
      <c r="W654" s="130"/>
      <c r="X654"/>
    </row>
    <row r="655" spans="5:24" s="142" customFormat="1" x14ac:dyDescent="0.25">
      <c r="E655"/>
      <c r="F655"/>
      <c r="G655" s="130"/>
      <c r="H655" s="130"/>
      <c r="I655" s="130"/>
      <c r="J655" s="130"/>
      <c r="K655" s="130"/>
      <c r="L655" s="130"/>
      <c r="M655" s="130"/>
      <c r="N655" s="130"/>
      <c r="O655" s="130"/>
      <c r="P655" s="130"/>
      <c r="Q655" s="130"/>
      <c r="R655" s="130"/>
      <c r="S655" s="130"/>
      <c r="T655" s="130"/>
      <c r="U655" s="130"/>
      <c r="V655" s="130"/>
      <c r="W655" s="130"/>
      <c r="X655"/>
    </row>
    <row r="656" spans="5:24" s="142" customFormat="1" x14ac:dyDescent="0.25">
      <c r="E656"/>
      <c r="F656"/>
      <c r="G656" s="130"/>
      <c r="H656" s="130"/>
      <c r="I656" s="130"/>
      <c r="J656" s="130"/>
      <c r="K656" s="130"/>
      <c r="L656" s="130"/>
      <c r="M656" s="130"/>
      <c r="N656" s="130"/>
      <c r="O656" s="130"/>
      <c r="P656" s="130"/>
      <c r="Q656" s="130"/>
      <c r="R656" s="130"/>
      <c r="S656" s="130"/>
      <c r="T656" s="130"/>
      <c r="U656" s="130"/>
      <c r="V656" s="130"/>
      <c r="W656" s="130"/>
      <c r="X656"/>
    </row>
  </sheetData>
  <mergeCells count="12">
    <mergeCell ref="P12:R12"/>
    <mergeCell ref="S12:U12"/>
    <mergeCell ref="G13:I13"/>
    <mergeCell ref="J13:L13"/>
    <mergeCell ref="M13:O13"/>
    <mergeCell ref="P13:R13"/>
    <mergeCell ref="S13:U13"/>
    <mergeCell ref="B3:F3"/>
    <mergeCell ref="G3:J3"/>
    <mergeCell ref="G12:I12"/>
    <mergeCell ref="J12:L12"/>
    <mergeCell ref="M12:O12"/>
  </mergeCells>
  <conditionalFormatting sqref="W15:W147">
    <cfRule type="cellIs" dxfId="20" priority="1" stopIfTrue="1" operator="notEqual">
      <formula>0</formula>
    </cfRule>
    <cfRule type="cellIs" dxfId="19" priority="2" stopIfTrue="1" operator="greaterThan">
      <formula>0</formula>
    </cfRule>
  </conditionalFormatting>
  <dataValidations count="2">
    <dataValidation type="list" allowBlank="1" showInputMessage="1" showErrorMessage="1" sqref="C15:C146" xr:uid="{6BD6AA79-B85B-4BE8-B89D-D2985935C9F8}">
      <formula1>"Cash,In-kind"</formula1>
    </dataValidation>
    <dataValidation type="list" allowBlank="1" showInputMessage="1" showErrorMessage="1" sqref="B15:B146" xr:uid="{BB1EC765-FAA0-40A4-B0A5-136305C6C45B}">
      <formula1>"Salaries &amp; Benefits, Travel, Operating Expense,Capital"</formula1>
    </dataValidation>
  </dataValidations>
  <pageMargins left="0.70866141732283472" right="0.70866141732283472" top="0.74803149606299213" bottom="0.74803149606299213" header="0.31496062992125984" footer="0.31496062992125984"/>
  <pageSetup scale="20" orientation="landscape"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E65B6-BB24-48C7-94CF-2FC1A07A8EB6}">
  <sheetPr>
    <tabColor theme="5" tint="0.59999389629810485"/>
  </sheetPr>
  <dimension ref="B1:C27"/>
  <sheetViews>
    <sheetView workbookViewId="0">
      <selection activeCell="B4" sqref="B4"/>
    </sheetView>
  </sheetViews>
  <sheetFormatPr baseColWidth="10" defaultColWidth="9.140625" defaultRowHeight="15" x14ac:dyDescent="0.25"/>
  <cols>
    <col min="2" max="2" width="19.7109375" customWidth="1"/>
    <col min="3" max="3" width="107.85546875" customWidth="1"/>
  </cols>
  <sheetData>
    <row r="1" spans="2:3" s="13" customFormat="1" ht="27" customHeight="1" x14ac:dyDescent="0.35">
      <c r="B1" s="15" t="s">
        <v>133</v>
      </c>
      <c r="C1" s="14"/>
    </row>
    <row r="2" spans="2:3" x14ac:dyDescent="0.25">
      <c r="B2" s="11" t="s">
        <v>132</v>
      </c>
    </row>
    <row r="3" spans="2:3" x14ac:dyDescent="0.25">
      <c r="B3" s="2" t="s">
        <v>131</v>
      </c>
      <c r="C3" t="s">
        <v>99</v>
      </c>
    </row>
    <row r="4" spans="2:3" ht="30" customHeight="1" x14ac:dyDescent="0.25">
      <c r="B4" s="211" t="s">
        <v>130</v>
      </c>
      <c r="C4" s="220"/>
    </row>
    <row r="5" spans="2:3" ht="30" customHeight="1" x14ac:dyDescent="0.25">
      <c r="B5" s="211" t="s">
        <v>129</v>
      </c>
      <c r="C5" s="17"/>
    </row>
    <row r="6" spans="2:3" ht="35.25" customHeight="1" x14ac:dyDescent="0.25">
      <c r="B6" s="211" t="s">
        <v>128</v>
      </c>
      <c r="C6" s="17"/>
    </row>
    <row r="7" spans="2:3" ht="30" customHeight="1" x14ac:dyDescent="0.25">
      <c r="B7" s="211" t="s">
        <v>127</v>
      </c>
      <c r="C7" s="17"/>
    </row>
    <row r="8" spans="2:3" ht="30" customHeight="1" x14ac:dyDescent="0.25">
      <c r="B8" s="211" t="s">
        <v>126</v>
      </c>
      <c r="C8" s="17"/>
    </row>
    <row r="9" spans="2:3" ht="35.25" customHeight="1" x14ac:dyDescent="0.25">
      <c r="B9" s="211" t="s">
        <v>125</v>
      </c>
      <c r="C9" s="17"/>
    </row>
    <row r="10" spans="2:3" ht="30.75" customHeight="1" x14ac:dyDescent="0.25">
      <c r="B10" s="211" t="s">
        <v>124</v>
      </c>
      <c r="C10" s="17"/>
    </row>
    <row r="11" spans="2:3" x14ac:dyDescent="0.25">
      <c r="B11" s="211"/>
      <c r="C11" s="17"/>
    </row>
    <row r="12" spans="2:3" x14ac:dyDescent="0.25">
      <c r="B12" s="17"/>
      <c r="C12" s="17"/>
    </row>
    <row r="13" spans="2:3" x14ac:dyDescent="0.25">
      <c r="B13" s="17"/>
    </row>
    <row r="14" spans="2:3" x14ac:dyDescent="0.25">
      <c r="B14" s="17"/>
      <c r="C14" s="17"/>
    </row>
    <row r="15" spans="2:3" x14ac:dyDescent="0.25">
      <c r="B15" s="17"/>
      <c r="C15" s="17"/>
    </row>
    <row r="16" spans="2:3" x14ac:dyDescent="0.25">
      <c r="B16" s="17"/>
      <c r="C16" s="17"/>
    </row>
    <row r="17" spans="2:3" x14ac:dyDescent="0.25">
      <c r="B17" s="17"/>
      <c r="C17" s="17"/>
    </row>
    <row r="18" spans="2:3" x14ac:dyDescent="0.25">
      <c r="B18" s="17"/>
      <c r="C18" s="17"/>
    </row>
    <row r="19" spans="2:3" x14ac:dyDescent="0.25">
      <c r="B19" s="17"/>
      <c r="C19" s="17"/>
    </row>
    <row r="20" spans="2:3" x14ac:dyDescent="0.25">
      <c r="B20" s="17"/>
      <c r="C20" s="17"/>
    </row>
    <row r="21" spans="2:3" x14ac:dyDescent="0.25">
      <c r="B21" s="17"/>
      <c r="C21" s="17"/>
    </row>
    <row r="22" spans="2:3" x14ac:dyDescent="0.25">
      <c r="B22" s="17"/>
      <c r="C22" s="17"/>
    </row>
    <row r="23" spans="2:3" x14ac:dyDescent="0.25">
      <c r="B23" s="17"/>
      <c r="C23" s="17"/>
    </row>
    <row r="24" spans="2:3" x14ac:dyDescent="0.25">
      <c r="B24" s="17"/>
      <c r="C24" s="17"/>
    </row>
    <row r="25" spans="2:3" x14ac:dyDescent="0.25">
      <c r="B25" s="17"/>
      <c r="C25" s="17"/>
    </row>
    <row r="26" spans="2:3" x14ac:dyDescent="0.25">
      <c r="B26" s="17"/>
      <c r="C26" s="17"/>
    </row>
    <row r="27" spans="2:3" x14ac:dyDescent="0.25">
      <c r="B27" s="17"/>
      <c r="C27" s="17"/>
    </row>
  </sheetData>
  <pageMargins left="0.7" right="0.7" top="0.75" bottom="0.75" header="0.3" footer="0.3"/>
  <pageSetup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1485-8589-4C04-A061-69A09FC6416E}">
  <sheetPr>
    <tabColor theme="9" tint="0.39997558519241921"/>
  </sheetPr>
  <dimension ref="A1:L57"/>
  <sheetViews>
    <sheetView zoomScale="80" zoomScaleNormal="80" workbookViewId="0">
      <selection activeCell="S19" sqref="S19"/>
    </sheetView>
  </sheetViews>
  <sheetFormatPr baseColWidth="10" defaultColWidth="9.140625" defaultRowHeight="15" x14ac:dyDescent="0.25"/>
  <cols>
    <col min="2" max="2" width="25.7109375" customWidth="1"/>
    <col min="3" max="4" width="22.28515625" customWidth="1"/>
    <col min="5" max="6" width="18.5703125" customWidth="1"/>
    <col min="7" max="7" width="18.85546875" customWidth="1"/>
    <col min="8" max="8" width="13.85546875" customWidth="1"/>
    <col min="9" max="9" width="16.85546875" customWidth="1"/>
    <col min="10" max="10" width="17.5703125" customWidth="1"/>
    <col min="11" max="11" width="13.28515625" customWidth="1"/>
    <col min="12" max="12" width="18.28515625" customWidth="1"/>
  </cols>
  <sheetData>
    <row r="1" spans="1:12" x14ac:dyDescent="0.25">
      <c r="A1" s="149" t="s">
        <v>149</v>
      </c>
    </row>
    <row r="2" spans="1:12" ht="15.75" thickBot="1" x14ac:dyDescent="0.3">
      <c r="C2" s="149"/>
      <c r="D2" s="149"/>
    </row>
    <row r="3" spans="1:12" ht="15.75" thickBot="1" x14ac:dyDescent="0.3">
      <c r="B3" s="248" t="s">
        <v>148</v>
      </c>
      <c r="C3" s="249"/>
      <c r="D3" s="249"/>
      <c r="E3" s="249"/>
      <c r="F3" s="249"/>
      <c r="G3" s="249"/>
      <c r="H3" s="249"/>
      <c r="I3" s="249"/>
      <c r="J3" s="249"/>
      <c r="K3" s="249"/>
      <c r="L3" s="250"/>
    </row>
    <row r="4" spans="1:12" ht="15.75" thickBot="1" x14ac:dyDescent="0.3">
      <c r="C4" s="149"/>
      <c r="D4" s="149"/>
    </row>
    <row r="5" spans="1:12" ht="30.75" customHeight="1" thickBot="1" x14ac:dyDescent="0.3">
      <c r="B5" s="248" t="s">
        <v>147</v>
      </c>
      <c r="C5" s="249"/>
      <c r="D5" s="249"/>
      <c r="E5" s="249"/>
      <c r="F5" s="249"/>
      <c r="G5" s="249"/>
      <c r="H5" s="249"/>
      <c r="I5" s="249"/>
      <c r="J5" s="249"/>
      <c r="K5" s="249"/>
      <c r="L5" s="250"/>
    </row>
    <row r="6" spans="1:12" ht="15.75" thickBot="1" x14ac:dyDescent="0.3">
      <c r="B6" s="150"/>
      <c r="C6" s="150"/>
      <c r="D6" s="150"/>
      <c r="E6" s="150"/>
      <c r="F6" s="150"/>
      <c r="G6" s="150"/>
      <c r="H6" s="150"/>
      <c r="I6" s="150"/>
      <c r="J6" s="150"/>
      <c r="K6" s="150"/>
      <c r="L6" s="150"/>
    </row>
    <row r="7" spans="1:12" ht="16.5" thickBot="1" x14ac:dyDescent="0.3">
      <c r="B7" s="151"/>
      <c r="C7" s="151"/>
      <c r="D7" s="151"/>
      <c r="E7" s="251" t="s">
        <v>146</v>
      </c>
      <c r="F7" s="252"/>
      <c r="G7" s="249"/>
      <c r="H7" s="249"/>
      <c r="I7" s="249"/>
      <c r="J7" s="251" t="s">
        <v>145</v>
      </c>
      <c r="K7" s="253"/>
      <c r="L7" s="151"/>
    </row>
    <row r="8" spans="1:12" ht="105" x14ac:dyDescent="0.25">
      <c r="B8" s="152" t="s">
        <v>144</v>
      </c>
      <c r="C8" s="153" t="s">
        <v>143</v>
      </c>
      <c r="D8" s="154" t="s">
        <v>142</v>
      </c>
      <c r="E8" s="152" t="s">
        <v>141</v>
      </c>
      <c r="F8" s="155" t="s">
        <v>140</v>
      </c>
      <c r="G8" s="155" t="s">
        <v>139</v>
      </c>
      <c r="H8" s="156" t="s">
        <v>138</v>
      </c>
      <c r="I8" s="153" t="s">
        <v>137</v>
      </c>
      <c r="J8" s="157" t="s">
        <v>136</v>
      </c>
      <c r="K8" s="158" t="s">
        <v>135</v>
      </c>
      <c r="L8" s="159" t="s">
        <v>134</v>
      </c>
    </row>
    <row r="9" spans="1:12" x14ac:dyDescent="0.25">
      <c r="B9" s="185"/>
      <c r="C9" s="186"/>
      <c r="D9" s="187"/>
      <c r="E9" s="188"/>
      <c r="F9" s="161">
        <f t="shared" ref="F9:F55" si="0">E9/12</f>
        <v>0</v>
      </c>
      <c r="G9" s="197"/>
      <c r="H9" s="198"/>
      <c r="I9" s="199"/>
      <c r="J9" s="185"/>
      <c r="K9" s="186"/>
      <c r="L9" s="160">
        <f t="shared" ref="L9:L54" si="1">SUM(F9*G9*H9) + (J9*K9)</f>
        <v>0</v>
      </c>
    </row>
    <row r="10" spans="1:12" x14ac:dyDescent="0.25">
      <c r="B10" s="189"/>
      <c r="C10" s="190"/>
      <c r="D10" s="191"/>
      <c r="E10" s="192"/>
      <c r="F10" s="161">
        <f t="shared" si="0"/>
        <v>0</v>
      </c>
      <c r="G10" s="200"/>
      <c r="H10" s="201"/>
      <c r="I10" s="202"/>
      <c r="J10" s="189"/>
      <c r="K10" s="190"/>
      <c r="L10" s="162">
        <f t="shared" si="1"/>
        <v>0</v>
      </c>
    </row>
    <row r="11" spans="1:12" x14ac:dyDescent="0.25">
      <c r="B11" s="189"/>
      <c r="C11" s="190"/>
      <c r="D11" s="191"/>
      <c r="E11" s="192"/>
      <c r="F11" s="161">
        <f t="shared" si="0"/>
        <v>0</v>
      </c>
      <c r="G11" s="200"/>
      <c r="H11" s="201"/>
      <c r="I11" s="202"/>
      <c r="J11" s="189"/>
      <c r="K11" s="190"/>
      <c r="L11" s="162">
        <f t="shared" si="1"/>
        <v>0</v>
      </c>
    </row>
    <row r="12" spans="1:12" x14ac:dyDescent="0.25">
      <c r="B12" s="189"/>
      <c r="C12" s="190"/>
      <c r="D12" s="191"/>
      <c r="E12" s="192"/>
      <c r="F12" s="161">
        <f t="shared" si="0"/>
        <v>0</v>
      </c>
      <c r="G12" s="200"/>
      <c r="H12" s="201"/>
      <c r="I12" s="202"/>
      <c r="J12" s="189"/>
      <c r="K12" s="190"/>
      <c r="L12" s="162">
        <f t="shared" si="1"/>
        <v>0</v>
      </c>
    </row>
    <row r="13" spans="1:12" x14ac:dyDescent="0.25">
      <c r="B13" s="189"/>
      <c r="C13" s="190"/>
      <c r="D13" s="191"/>
      <c r="E13" s="192"/>
      <c r="F13" s="161">
        <f t="shared" si="0"/>
        <v>0</v>
      </c>
      <c r="G13" s="200"/>
      <c r="H13" s="201"/>
      <c r="I13" s="202"/>
      <c r="J13" s="189"/>
      <c r="K13" s="190"/>
      <c r="L13" s="162">
        <f t="shared" si="1"/>
        <v>0</v>
      </c>
    </row>
    <row r="14" spans="1:12" x14ac:dyDescent="0.25">
      <c r="B14" s="189"/>
      <c r="C14" s="190"/>
      <c r="D14" s="191"/>
      <c r="E14" s="212"/>
      <c r="F14" s="161">
        <f t="shared" si="0"/>
        <v>0</v>
      </c>
      <c r="G14" s="200"/>
      <c r="H14" s="201"/>
      <c r="I14" s="202"/>
      <c r="J14" s="189"/>
      <c r="K14" s="190"/>
      <c r="L14" s="162">
        <f t="shared" si="1"/>
        <v>0</v>
      </c>
    </row>
    <row r="15" spans="1:12" x14ac:dyDescent="0.25">
      <c r="B15" s="189"/>
      <c r="C15" s="190"/>
      <c r="D15" s="191"/>
      <c r="E15" s="192"/>
      <c r="F15" s="161">
        <f t="shared" si="0"/>
        <v>0</v>
      </c>
      <c r="G15" s="200"/>
      <c r="H15" s="201"/>
      <c r="I15" s="202"/>
      <c r="J15" s="189"/>
      <c r="K15" s="190"/>
      <c r="L15" s="162">
        <f t="shared" si="1"/>
        <v>0</v>
      </c>
    </row>
    <row r="16" spans="1:12" x14ac:dyDescent="0.25">
      <c r="B16" s="189"/>
      <c r="C16" s="190"/>
      <c r="D16" s="191"/>
      <c r="E16" s="192"/>
      <c r="F16" s="161">
        <f t="shared" si="0"/>
        <v>0</v>
      </c>
      <c r="G16" s="200"/>
      <c r="H16" s="201"/>
      <c r="I16" s="202"/>
      <c r="J16" s="189"/>
      <c r="K16" s="190"/>
      <c r="L16" s="162">
        <f t="shared" si="1"/>
        <v>0</v>
      </c>
    </row>
    <row r="17" spans="2:12" x14ac:dyDescent="0.25">
      <c r="B17" s="189"/>
      <c r="C17" s="190"/>
      <c r="D17" s="191"/>
      <c r="E17" s="192"/>
      <c r="F17" s="161">
        <f t="shared" si="0"/>
        <v>0</v>
      </c>
      <c r="G17" s="200"/>
      <c r="H17" s="201"/>
      <c r="I17" s="202"/>
      <c r="J17" s="189"/>
      <c r="K17" s="190"/>
      <c r="L17" s="162">
        <f t="shared" si="1"/>
        <v>0</v>
      </c>
    </row>
    <row r="18" spans="2:12" x14ac:dyDescent="0.25">
      <c r="B18" s="189"/>
      <c r="C18" s="190"/>
      <c r="D18" s="191"/>
      <c r="E18" s="192"/>
      <c r="F18" s="161">
        <f t="shared" si="0"/>
        <v>0</v>
      </c>
      <c r="G18" s="200"/>
      <c r="H18" s="201"/>
      <c r="I18" s="202"/>
      <c r="J18" s="189"/>
      <c r="K18" s="190"/>
      <c r="L18" s="162">
        <f t="shared" si="1"/>
        <v>0</v>
      </c>
    </row>
    <row r="19" spans="2:12" x14ac:dyDescent="0.25">
      <c r="B19" s="189"/>
      <c r="C19" s="190"/>
      <c r="D19" s="191"/>
      <c r="E19" s="192"/>
      <c r="F19" s="161">
        <f t="shared" si="0"/>
        <v>0</v>
      </c>
      <c r="G19" s="200"/>
      <c r="H19" s="201"/>
      <c r="I19" s="202"/>
      <c r="J19" s="189"/>
      <c r="K19" s="190"/>
      <c r="L19" s="162">
        <f t="shared" si="1"/>
        <v>0</v>
      </c>
    </row>
    <row r="20" spans="2:12" x14ac:dyDescent="0.25">
      <c r="B20" s="189"/>
      <c r="C20" s="190"/>
      <c r="D20" s="191"/>
      <c r="E20" s="192"/>
      <c r="F20" s="161">
        <f t="shared" si="0"/>
        <v>0</v>
      </c>
      <c r="G20" s="200"/>
      <c r="H20" s="201"/>
      <c r="I20" s="202"/>
      <c r="J20" s="189"/>
      <c r="K20" s="190"/>
      <c r="L20" s="162">
        <f t="shared" si="1"/>
        <v>0</v>
      </c>
    </row>
    <row r="21" spans="2:12" x14ac:dyDescent="0.25">
      <c r="B21" s="189"/>
      <c r="C21" s="190"/>
      <c r="D21" s="191"/>
      <c r="E21" s="192"/>
      <c r="F21" s="161">
        <f t="shared" si="0"/>
        <v>0</v>
      </c>
      <c r="G21" s="200"/>
      <c r="H21" s="201"/>
      <c r="I21" s="202"/>
      <c r="J21" s="189"/>
      <c r="K21" s="190"/>
      <c r="L21" s="162">
        <f t="shared" si="1"/>
        <v>0</v>
      </c>
    </row>
    <row r="22" spans="2:12" x14ac:dyDescent="0.25">
      <c r="B22" s="189"/>
      <c r="C22" s="190"/>
      <c r="D22" s="191"/>
      <c r="E22" s="192"/>
      <c r="F22" s="161">
        <f t="shared" si="0"/>
        <v>0</v>
      </c>
      <c r="G22" s="200"/>
      <c r="H22" s="201"/>
      <c r="I22" s="202"/>
      <c r="J22" s="189"/>
      <c r="K22" s="190"/>
      <c r="L22" s="162">
        <f t="shared" si="1"/>
        <v>0</v>
      </c>
    </row>
    <row r="23" spans="2:12" x14ac:dyDescent="0.25">
      <c r="B23" s="189"/>
      <c r="C23" s="190"/>
      <c r="D23" s="191"/>
      <c r="E23" s="192"/>
      <c r="F23" s="161">
        <f t="shared" si="0"/>
        <v>0</v>
      </c>
      <c r="G23" s="200"/>
      <c r="H23" s="201"/>
      <c r="I23" s="202"/>
      <c r="J23" s="189"/>
      <c r="K23" s="190"/>
      <c r="L23" s="162">
        <f t="shared" si="1"/>
        <v>0</v>
      </c>
    </row>
    <row r="24" spans="2:12" x14ac:dyDescent="0.25">
      <c r="B24" s="189"/>
      <c r="C24" s="190"/>
      <c r="D24" s="191"/>
      <c r="E24" s="192"/>
      <c r="F24" s="161">
        <f t="shared" si="0"/>
        <v>0</v>
      </c>
      <c r="G24" s="200"/>
      <c r="H24" s="201"/>
      <c r="I24" s="202"/>
      <c r="J24" s="189"/>
      <c r="K24" s="190"/>
      <c r="L24" s="162">
        <f t="shared" si="1"/>
        <v>0</v>
      </c>
    </row>
    <row r="25" spans="2:12" x14ac:dyDescent="0.25">
      <c r="B25" s="189"/>
      <c r="C25" s="190"/>
      <c r="D25" s="191"/>
      <c r="E25" s="192"/>
      <c r="F25" s="161">
        <f t="shared" si="0"/>
        <v>0</v>
      </c>
      <c r="G25" s="200"/>
      <c r="H25" s="201"/>
      <c r="I25" s="202"/>
      <c r="J25" s="189"/>
      <c r="K25" s="190"/>
      <c r="L25" s="162">
        <f t="shared" si="1"/>
        <v>0</v>
      </c>
    </row>
    <row r="26" spans="2:12" x14ac:dyDescent="0.25">
      <c r="B26" s="189"/>
      <c r="C26" s="190"/>
      <c r="D26" s="191"/>
      <c r="E26" s="192"/>
      <c r="F26" s="161">
        <f t="shared" si="0"/>
        <v>0</v>
      </c>
      <c r="G26" s="200"/>
      <c r="H26" s="201"/>
      <c r="I26" s="202"/>
      <c r="J26" s="189"/>
      <c r="K26" s="190"/>
      <c r="L26" s="162">
        <f t="shared" si="1"/>
        <v>0</v>
      </c>
    </row>
    <row r="27" spans="2:12" x14ac:dyDescent="0.25">
      <c r="B27" s="189"/>
      <c r="C27" s="190"/>
      <c r="D27" s="191"/>
      <c r="E27" s="192"/>
      <c r="F27" s="161">
        <f t="shared" si="0"/>
        <v>0</v>
      </c>
      <c r="G27" s="200"/>
      <c r="H27" s="201"/>
      <c r="I27" s="202"/>
      <c r="J27" s="189"/>
      <c r="K27" s="190"/>
      <c r="L27" s="162">
        <f t="shared" si="1"/>
        <v>0</v>
      </c>
    </row>
    <row r="28" spans="2:12" x14ac:dyDescent="0.25">
      <c r="B28" s="189"/>
      <c r="C28" s="190"/>
      <c r="D28" s="191"/>
      <c r="E28" s="192"/>
      <c r="F28" s="161">
        <f t="shared" si="0"/>
        <v>0</v>
      </c>
      <c r="G28" s="200"/>
      <c r="H28" s="201"/>
      <c r="I28" s="202"/>
      <c r="J28" s="189"/>
      <c r="K28" s="190"/>
      <c r="L28" s="162">
        <f t="shared" si="1"/>
        <v>0</v>
      </c>
    </row>
    <row r="29" spans="2:12" x14ac:dyDescent="0.25">
      <c r="B29" s="189"/>
      <c r="C29" s="190"/>
      <c r="D29" s="191"/>
      <c r="E29" s="192"/>
      <c r="F29" s="161">
        <f t="shared" si="0"/>
        <v>0</v>
      </c>
      <c r="G29" s="200"/>
      <c r="H29" s="201"/>
      <c r="I29" s="202"/>
      <c r="J29" s="189"/>
      <c r="K29" s="190"/>
      <c r="L29" s="162">
        <f t="shared" si="1"/>
        <v>0</v>
      </c>
    </row>
    <row r="30" spans="2:12" x14ac:dyDescent="0.25">
      <c r="B30" s="189"/>
      <c r="C30" s="190"/>
      <c r="D30" s="191"/>
      <c r="E30" s="192"/>
      <c r="F30" s="161">
        <f t="shared" si="0"/>
        <v>0</v>
      </c>
      <c r="G30" s="200"/>
      <c r="H30" s="201"/>
      <c r="I30" s="202"/>
      <c r="J30" s="189"/>
      <c r="K30" s="190"/>
      <c r="L30" s="162">
        <f t="shared" si="1"/>
        <v>0</v>
      </c>
    </row>
    <row r="31" spans="2:12" x14ac:dyDescent="0.25">
      <c r="B31" s="189"/>
      <c r="C31" s="190"/>
      <c r="D31" s="191"/>
      <c r="E31" s="192"/>
      <c r="F31" s="161">
        <f t="shared" si="0"/>
        <v>0</v>
      </c>
      <c r="G31" s="200"/>
      <c r="H31" s="201"/>
      <c r="I31" s="202"/>
      <c r="J31" s="189"/>
      <c r="K31" s="190"/>
      <c r="L31" s="162">
        <f t="shared" si="1"/>
        <v>0</v>
      </c>
    </row>
    <row r="32" spans="2:12" x14ac:dyDescent="0.25">
      <c r="B32" s="189"/>
      <c r="C32" s="190"/>
      <c r="D32" s="191"/>
      <c r="E32" s="192"/>
      <c r="F32" s="161">
        <f t="shared" si="0"/>
        <v>0</v>
      </c>
      <c r="G32" s="200"/>
      <c r="H32" s="201"/>
      <c r="I32" s="202"/>
      <c r="J32" s="189"/>
      <c r="K32" s="190"/>
      <c r="L32" s="162">
        <f t="shared" si="1"/>
        <v>0</v>
      </c>
    </row>
    <row r="33" spans="2:12" x14ac:dyDescent="0.25">
      <c r="B33" s="189"/>
      <c r="C33" s="190"/>
      <c r="D33" s="191"/>
      <c r="E33" s="192"/>
      <c r="F33" s="161">
        <f t="shared" si="0"/>
        <v>0</v>
      </c>
      <c r="G33" s="200"/>
      <c r="H33" s="201"/>
      <c r="I33" s="202"/>
      <c r="J33" s="189"/>
      <c r="K33" s="190"/>
      <c r="L33" s="162">
        <f t="shared" si="1"/>
        <v>0</v>
      </c>
    </row>
    <row r="34" spans="2:12" x14ac:dyDescent="0.25">
      <c r="B34" s="189"/>
      <c r="C34" s="190"/>
      <c r="D34" s="191"/>
      <c r="E34" s="192"/>
      <c r="F34" s="161">
        <f t="shared" si="0"/>
        <v>0</v>
      </c>
      <c r="G34" s="200"/>
      <c r="H34" s="201"/>
      <c r="I34" s="202"/>
      <c r="J34" s="189"/>
      <c r="K34" s="190"/>
      <c r="L34" s="162">
        <f t="shared" si="1"/>
        <v>0</v>
      </c>
    </row>
    <row r="35" spans="2:12" x14ac:dyDescent="0.25">
      <c r="B35" s="189"/>
      <c r="C35" s="190"/>
      <c r="D35" s="191"/>
      <c r="E35" s="192"/>
      <c r="F35" s="161">
        <f t="shared" si="0"/>
        <v>0</v>
      </c>
      <c r="G35" s="200"/>
      <c r="H35" s="201"/>
      <c r="I35" s="202"/>
      <c r="J35" s="189"/>
      <c r="K35" s="190"/>
      <c r="L35" s="162">
        <f t="shared" si="1"/>
        <v>0</v>
      </c>
    </row>
    <row r="36" spans="2:12" x14ac:dyDescent="0.25">
      <c r="B36" s="189"/>
      <c r="C36" s="190"/>
      <c r="D36" s="191"/>
      <c r="E36" s="192"/>
      <c r="F36" s="161">
        <f t="shared" si="0"/>
        <v>0</v>
      </c>
      <c r="G36" s="200"/>
      <c r="H36" s="201"/>
      <c r="I36" s="202"/>
      <c r="J36" s="189"/>
      <c r="K36" s="190"/>
      <c r="L36" s="162">
        <f t="shared" si="1"/>
        <v>0</v>
      </c>
    </row>
    <row r="37" spans="2:12" x14ac:dyDescent="0.25">
      <c r="B37" s="189"/>
      <c r="C37" s="190"/>
      <c r="D37" s="191"/>
      <c r="E37" s="192"/>
      <c r="F37" s="161">
        <f t="shared" si="0"/>
        <v>0</v>
      </c>
      <c r="G37" s="200"/>
      <c r="H37" s="201"/>
      <c r="I37" s="202"/>
      <c r="J37" s="189"/>
      <c r="K37" s="190"/>
      <c r="L37" s="162">
        <f t="shared" si="1"/>
        <v>0</v>
      </c>
    </row>
    <row r="38" spans="2:12" x14ac:dyDescent="0.25">
      <c r="B38" s="189"/>
      <c r="C38" s="190"/>
      <c r="D38" s="191"/>
      <c r="E38" s="192"/>
      <c r="F38" s="161">
        <f t="shared" si="0"/>
        <v>0</v>
      </c>
      <c r="G38" s="200"/>
      <c r="H38" s="201"/>
      <c r="I38" s="202"/>
      <c r="J38" s="189"/>
      <c r="K38" s="190"/>
      <c r="L38" s="162">
        <f t="shared" si="1"/>
        <v>0</v>
      </c>
    </row>
    <row r="39" spans="2:12" x14ac:dyDescent="0.25">
      <c r="B39" s="189"/>
      <c r="C39" s="190"/>
      <c r="D39" s="191"/>
      <c r="E39" s="192"/>
      <c r="F39" s="161">
        <f t="shared" si="0"/>
        <v>0</v>
      </c>
      <c r="G39" s="200"/>
      <c r="H39" s="201"/>
      <c r="I39" s="202"/>
      <c r="J39" s="189"/>
      <c r="K39" s="190"/>
      <c r="L39" s="162">
        <f t="shared" si="1"/>
        <v>0</v>
      </c>
    </row>
    <row r="40" spans="2:12" x14ac:dyDescent="0.25">
      <c r="B40" s="189"/>
      <c r="C40" s="190"/>
      <c r="D40" s="191"/>
      <c r="E40" s="192"/>
      <c r="F40" s="161">
        <f t="shared" si="0"/>
        <v>0</v>
      </c>
      <c r="G40" s="200"/>
      <c r="H40" s="201"/>
      <c r="I40" s="202"/>
      <c r="J40" s="189"/>
      <c r="K40" s="190"/>
      <c r="L40" s="162">
        <f t="shared" si="1"/>
        <v>0</v>
      </c>
    </row>
    <row r="41" spans="2:12" x14ac:dyDescent="0.25">
      <c r="B41" s="189"/>
      <c r="C41" s="190"/>
      <c r="D41" s="191"/>
      <c r="E41" s="192"/>
      <c r="F41" s="161">
        <f t="shared" si="0"/>
        <v>0</v>
      </c>
      <c r="G41" s="200"/>
      <c r="H41" s="201"/>
      <c r="I41" s="202"/>
      <c r="J41" s="189"/>
      <c r="K41" s="190"/>
      <c r="L41" s="162">
        <f t="shared" si="1"/>
        <v>0</v>
      </c>
    </row>
    <row r="42" spans="2:12" x14ac:dyDescent="0.25">
      <c r="B42" s="189"/>
      <c r="C42" s="190"/>
      <c r="D42" s="191"/>
      <c r="E42" s="192"/>
      <c r="F42" s="161">
        <f t="shared" si="0"/>
        <v>0</v>
      </c>
      <c r="G42" s="200"/>
      <c r="H42" s="201"/>
      <c r="I42" s="202"/>
      <c r="J42" s="189"/>
      <c r="K42" s="190"/>
      <c r="L42" s="162">
        <f t="shared" si="1"/>
        <v>0</v>
      </c>
    </row>
    <row r="43" spans="2:12" x14ac:dyDescent="0.25">
      <c r="B43" s="189"/>
      <c r="C43" s="190"/>
      <c r="D43" s="191"/>
      <c r="E43" s="192"/>
      <c r="F43" s="161">
        <f t="shared" si="0"/>
        <v>0</v>
      </c>
      <c r="G43" s="200"/>
      <c r="H43" s="201"/>
      <c r="I43" s="202"/>
      <c r="J43" s="189"/>
      <c r="K43" s="190"/>
      <c r="L43" s="162">
        <f t="shared" si="1"/>
        <v>0</v>
      </c>
    </row>
    <row r="44" spans="2:12" x14ac:dyDescent="0.25">
      <c r="B44" s="189"/>
      <c r="C44" s="190"/>
      <c r="D44" s="191"/>
      <c r="E44" s="192"/>
      <c r="F44" s="161">
        <f t="shared" si="0"/>
        <v>0</v>
      </c>
      <c r="G44" s="200"/>
      <c r="H44" s="201"/>
      <c r="I44" s="202"/>
      <c r="J44" s="189"/>
      <c r="K44" s="190"/>
      <c r="L44" s="162">
        <f t="shared" si="1"/>
        <v>0</v>
      </c>
    </row>
    <row r="45" spans="2:12" x14ac:dyDescent="0.25">
      <c r="B45" s="189"/>
      <c r="C45" s="190"/>
      <c r="D45" s="191"/>
      <c r="E45" s="192"/>
      <c r="F45" s="161">
        <f t="shared" si="0"/>
        <v>0</v>
      </c>
      <c r="G45" s="200"/>
      <c r="H45" s="201"/>
      <c r="I45" s="202"/>
      <c r="J45" s="189"/>
      <c r="K45" s="190"/>
      <c r="L45" s="162">
        <f t="shared" si="1"/>
        <v>0</v>
      </c>
    </row>
    <row r="46" spans="2:12" x14ac:dyDescent="0.25">
      <c r="B46" s="189"/>
      <c r="C46" s="190"/>
      <c r="D46" s="191"/>
      <c r="E46" s="192"/>
      <c r="F46" s="161">
        <f t="shared" si="0"/>
        <v>0</v>
      </c>
      <c r="G46" s="200"/>
      <c r="H46" s="201"/>
      <c r="I46" s="202"/>
      <c r="J46" s="189"/>
      <c r="K46" s="190"/>
      <c r="L46" s="162">
        <f t="shared" si="1"/>
        <v>0</v>
      </c>
    </row>
    <row r="47" spans="2:12" x14ac:dyDescent="0.25">
      <c r="B47" s="189"/>
      <c r="C47" s="190"/>
      <c r="D47" s="191"/>
      <c r="E47" s="192"/>
      <c r="F47" s="161">
        <f t="shared" si="0"/>
        <v>0</v>
      </c>
      <c r="G47" s="200"/>
      <c r="H47" s="201"/>
      <c r="I47" s="202"/>
      <c r="J47" s="189"/>
      <c r="K47" s="190"/>
      <c r="L47" s="162">
        <f t="shared" si="1"/>
        <v>0</v>
      </c>
    </row>
    <row r="48" spans="2:12" x14ac:dyDescent="0.25">
      <c r="B48" s="189"/>
      <c r="C48" s="190"/>
      <c r="D48" s="191"/>
      <c r="E48" s="192"/>
      <c r="F48" s="161">
        <f t="shared" si="0"/>
        <v>0</v>
      </c>
      <c r="G48" s="200"/>
      <c r="H48" s="201"/>
      <c r="I48" s="202"/>
      <c r="J48" s="189"/>
      <c r="K48" s="190"/>
      <c r="L48" s="162">
        <f t="shared" si="1"/>
        <v>0</v>
      </c>
    </row>
    <row r="49" spans="2:12" x14ac:dyDescent="0.25">
      <c r="B49" s="189"/>
      <c r="C49" s="190"/>
      <c r="D49" s="191"/>
      <c r="E49" s="192"/>
      <c r="F49" s="161">
        <f t="shared" si="0"/>
        <v>0</v>
      </c>
      <c r="G49" s="200"/>
      <c r="H49" s="201"/>
      <c r="I49" s="202"/>
      <c r="J49" s="189"/>
      <c r="K49" s="190"/>
      <c r="L49" s="162">
        <f t="shared" si="1"/>
        <v>0</v>
      </c>
    </row>
    <row r="50" spans="2:12" x14ac:dyDescent="0.25">
      <c r="B50" s="189"/>
      <c r="C50" s="190"/>
      <c r="D50" s="191"/>
      <c r="E50" s="192"/>
      <c r="F50" s="161">
        <f t="shared" si="0"/>
        <v>0</v>
      </c>
      <c r="G50" s="200"/>
      <c r="H50" s="201"/>
      <c r="I50" s="202"/>
      <c r="J50" s="189"/>
      <c r="K50" s="190"/>
      <c r="L50" s="162">
        <f t="shared" si="1"/>
        <v>0</v>
      </c>
    </row>
    <row r="51" spans="2:12" x14ac:dyDescent="0.25">
      <c r="B51" s="189"/>
      <c r="C51" s="190"/>
      <c r="D51" s="191"/>
      <c r="E51" s="192"/>
      <c r="F51" s="161">
        <f t="shared" si="0"/>
        <v>0</v>
      </c>
      <c r="G51" s="200"/>
      <c r="H51" s="201"/>
      <c r="I51" s="202"/>
      <c r="J51" s="189"/>
      <c r="K51" s="190"/>
      <c r="L51" s="162">
        <f t="shared" si="1"/>
        <v>0</v>
      </c>
    </row>
    <row r="52" spans="2:12" x14ac:dyDescent="0.25">
      <c r="B52" s="189"/>
      <c r="C52" s="190"/>
      <c r="D52" s="191"/>
      <c r="E52" s="192"/>
      <c r="F52" s="161">
        <f t="shared" si="0"/>
        <v>0</v>
      </c>
      <c r="G52" s="200"/>
      <c r="H52" s="201"/>
      <c r="I52" s="202"/>
      <c r="J52" s="189"/>
      <c r="K52" s="190"/>
      <c r="L52" s="162">
        <f t="shared" si="1"/>
        <v>0</v>
      </c>
    </row>
    <row r="53" spans="2:12" x14ac:dyDescent="0.25">
      <c r="B53" s="189"/>
      <c r="C53" s="190"/>
      <c r="D53" s="191"/>
      <c r="E53" s="192"/>
      <c r="F53" s="161">
        <f t="shared" si="0"/>
        <v>0</v>
      </c>
      <c r="G53" s="200"/>
      <c r="H53" s="201"/>
      <c r="I53" s="202"/>
      <c r="J53" s="189"/>
      <c r="K53" s="190"/>
      <c r="L53" s="162">
        <f t="shared" si="1"/>
        <v>0</v>
      </c>
    </row>
    <row r="54" spans="2:12" ht="15.75" thickBot="1" x14ac:dyDescent="0.3">
      <c r="B54" s="193"/>
      <c r="C54" s="194"/>
      <c r="D54" s="195"/>
      <c r="E54" s="196"/>
      <c r="F54" s="163">
        <f t="shared" si="0"/>
        <v>0</v>
      </c>
      <c r="G54" s="203"/>
      <c r="H54" s="204"/>
      <c r="I54" s="205"/>
      <c r="J54" s="189"/>
      <c r="K54" s="190"/>
      <c r="L54" s="164">
        <f t="shared" si="1"/>
        <v>0</v>
      </c>
    </row>
    <row r="55" spans="2:12" ht="15.75" thickBot="1" x14ac:dyDescent="0.3">
      <c r="B55" s="254" t="s">
        <v>39</v>
      </c>
      <c r="C55" s="255"/>
      <c r="D55" s="165"/>
      <c r="E55" s="166">
        <f>SUM(E9:E54)</f>
        <v>0</v>
      </c>
      <c r="F55" s="167">
        <f t="shared" si="0"/>
        <v>0</v>
      </c>
      <c r="G55" s="168">
        <f t="shared" ref="G55:L55" si="2">SUM(G9:G54)</f>
        <v>0</v>
      </c>
      <c r="H55" s="169">
        <f t="shared" si="2"/>
        <v>0</v>
      </c>
      <c r="I55" s="170">
        <f t="shared" si="2"/>
        <v>0</v>
      </c>
      <c r="J55" s="166">
        <f t="shared" si="2"/>
        <v>0</v>
      </c>
      <c r="K55" s="171">
        <f t="shared" si="2"/>
        <v>0</v>
      </c>
      <c r="L55" s="172">
        <f t="shared" si="2"/>
        <v>0</v>
      </c>
    </row>
    <row r="57" spans="2:12" x14ac:dyDescent="0.25">
      <c r="B57" s="149" t="s">
        <v>40</v>
      </c>
      <c r="C57" s="149"/>
      <c r="D57" s="149"/>
    </row>
  </sheetData>
  <mergeCells count="5">
    <mergeCell ref="B3:L3"/>
    <mergeCell ref="B5:L5"/>
    <mergeCell ref="E7:I7"/>
    <mergeCell ref="J7:K7"/>
    <mergeCell ref="B55:C5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8A0A90-B8E5-45DB-B99C-B6F19949FA82}">
  <sheetPr>
    <tabColor theme="9" tint="0.39997558519241921"/>
  </sheetPr>
  <dimension ref="A1:G35"/>
  <sheetViews>
    <sheetView workbookViewId="0">
      <selection activeCell="E4" sqref="E4"/>
    </sheetView>
  </sheetViews>
  <sheetFormatPr baseColWidth="10" defaultColWidth="9.140625" defaultRowHeight="14.25" x14ac:dyDescent="0.2"/>
  <cols>
    <col min="1" max="2" width="15.7109375" style="174" customWidth="1"/>
    <col min="3" max="3" width="31.7109375" style="174" customWidth="1"/>
    <col min="4" max="4" width="27.85546875" style="174" customWidth="1"/>
    <col min="5" max="5" width="46.7109375" style="174" customWidth="1"/>
    <col min="6" max="7" width="15.7109375" style="174" customWidth="1"/>
    <col min="8" max="16384" width="9.140625" style="174"/>
  </cols>
  <sheetData>
    <row r="1" spans="1:7" ht="15" x14ac:dyDescent="0.25">
      <c r="A1" s="173" t="s">
        <v>157</v>
      </c>
    </row>
    <row r="2" spans="1:7" x14ac:dyDescent="0.2">
      <c r="A2" s="175"/>
      <c r="D2" s="176"/>
      <c r="E2" s="176"/>
    </row>
    <row r="3" spans="1:7" ht="15" x14ac:dyDescent="0.25">
      <c r="A3" s="177" t="s">
        <v>156</v>
      </c>
      <c r="D3" s="176"/>
      <c r="E3"/>
      <c r="F3"/>
    </row>
    <row r="4" spans="1:7" ht="33.75" x14ac:dyDescent="0.2">
      <c r="A4" s="178" t="s">
        <v>155</v>
      </c>
      <c r="B4" s="178" t="s">
        <v>154</v>
      </c>
      <c r="C4" s="178" t="s">
        <v>153</v>
      </c>
      <c r="D4" s="178" t="s">
        <v>152</v>
      </c>
      <c r="E4" s="178" t="s">
        <v>41</v>
      </c>
      <c r="F4" s="178" t="s">
        <v>151</v>
      </c>
      <c r="G4" s="178" t="s">
        <v>150</v>
      </c>
    </row>
    <row r="5" spans="1:7" x14ac:dyDescent="0.2">
      <c r="A5" s="206"/>
      <c r="B5" s="207"/>
      <c r="C5" s="206"/>
      <c r="D5" s="208"/>
      <c r="E5" s="208"/>
      <c r="F5" s="209"/>
      <c r="G5" s="210"/>
    </row>
    <row r="6" spans="1:7" x14ac:dyDescent="0.2">
      <c r="A6" s="206"/>
      <c r="B6" s="207"/>
      <c r="C6" s="206"/>
      <c r="D6" s="208"/>
      <c r="E6" s="208"/>
      <c r="F6" s="209"/>
      <c r="G6" s="210"/>
    </row>
    <row r="7" spans="1:7" x14ac:dyDescent="0.2">
      <c r="A7" s="206"/>
      <c r="B7" s="207"/>
      <c r="C7" s="206"/>
      <c r="D7" s="208"/>
      <c r="E7" s="208"/>
      <c r="F7" s="209"/>
      <c r="G7" s="210"/>
    </row>
    <row r="8" spans="1:7" x14ac:dyDescent="0.2">
      <c r="A8" s="206"/>
      <c r="B8" s="207"/>
      <c r="C8" s="206"/>
      <c r="D8" s="208"/>
      <c r="E8" s="208"/>
      <c r="F8" s="209"/>
      <c r="G8" s="210"/>
    </row>
    <row r="9" spans="1:7" x14ac:dyDescent="0.2">
      <c r="A9" s="206"/>
      <c r="B9" s="207"/>
      <c r="C9" s="206"/>
      <c r="D9" s="208"/>
      <c r="E9" s="208"/>
      <c r="F9" s="209"/>
      <c r="G9" s="210"/>
    </row>
    <row r="10" spans="1:7" x14ac:dyDescent="0.2">
      <c r="A10" s="206"/>
      <c r="B10" s="207"/>
      <c r="C10" s="206"/>
      <c r="D10" s="208"/>
      <c r="E10" s="208"/>
      <c r="F10" s="209"/>
      <c r="G10" s="210"/>
    </row>
    <row r="11" spans="1:7" x14ac:dyDescent="0.2">
      <c r="A11" s="206"/>
      <c r="B11" s="207"/>
      <c r="C11" s="206"/>
      <c r="D11" s="208"/>
      <c r="E11" s="208"/>
      <c r="F11" s="209"/>
      <c r="G11" s="210"/>
    </row>
    <row r="12" spans="1:7" x14ac:dyDescent="0.2">
      <c r="A12" s="206"/>
      <c r="B12" s="207"/>
      <c r="C12" s="206"/>
      <c r="D12" s="208"/>
      <c r="E12" s="208"/>
      <c r="F12" s="209"/>
      <c r="G12" s="210"/>
    </row>
    <row r="13" spans="1:7" x14ac:dyDescent="0.2">
      <c r="A13" s="206"/>
      <c r="B13" s="207"/>
      <c r="C13" s="206"/>
      <c r="D13" s="208"/>
      <c r="E13" s="208"/>
      <c r="F13" s="209"/>
      <c r="G13" s="210"/>
    </row>
    <row r="14" spans="1:7" x14ac:dyDescent="0.2">
      <c r="A14" s="206"/>
      <c r="B14" s="207"/>
      <c r="C14" s="206"/>
      <c r="D14" s="208"/>
      <c r="E14" s="208"/>
      <c r="F14" s="209"/>
      <c r="G14" s="210"/>
    </row>
    <row r="15" spans="1:7" x14ac:dyDescent="0.2">
      <c r="A15" s="206"/>
      <c r="B15" s="207"/>
      <c r="C15" s="206"/>
      <c r="D15" s="208"/>
      <c r="E15" s="208"/>
      <c r="F15" s="209"/>
      <c r="G15" s="210"/>
    </row>
    <row r="16" spans="1:7" x14ac:dyDescent="0.2">
      <c r="A16" s="206"/>
      <c r="B16" s="207"/>
      <c r="C16" s="206"/>
      <c r="D16" s="208"/>
      <c r="E16" s="208"/>
      <c r="F16" s="209"/>
      <c r="G16" s="210"/>
    </row>
    <row r="17" spans="1:7" x14ac:dyDescent="0.2">
      <c r="A17" s="206"/>
      <c r="B17" s="207"/>
      <c r="C17" s="206"/>
      <c r="D17" s="208"/>
      <c r="E17" s="208"/>
      <c r="F17" s="209"/>
      <c r="G17" s="210"/>
    </row>
    <row r="18" spans="1:7" x14ac:dyDescent="0.2">
      <c r="A18" s="206"/>
      <c r="B18" s="207"/>
      <c r="C18" s="206"/>
      <c r="D18" s="208"/>
      <c r="E18" s="208"/>
      <c r="F18" s="209"/>
      <c r="G18" s="210"/>
    </row>
    <row r="19" spans="1:7" x14ac:dyDescent="0.2">
      <c r="A19" s="206"/>
      <c r="B19" s="207"/>
      <c r="C19" s="206"/>
      <c r="D19" s="208"/>
      <c r="E19" s="208"/>
      <c r="F19" s="209"/>
      <c r="G19" s="210"/>
    </row>
    <row r="20" spans="1:7" x14ac:dyDescent="0.2">
      <c r="A20" s="206"/>
      <c r="B20" s="207"/>
      <c r="C20" s="206"/>
      <c r="D20" s="208"/>
      <c r="E20" s="208"/>
      <c r="F20" s="209"/>
      <c r="G20" s="210"/>
    </row>
    <row r="21" spans="1:7" x14ac:dyDescent="0.2">
      <c r="A21" s="206"/>
      <c r="B21" s="207"/>
      <c r="C21" s="206"/>
      <c r="D21" s="208"/>
      <c r="E21" s="208"/>
      <c r="F21" s="209"/>
      <c r="G21" s="210"/>
    </row>
    <row r="22" spans="1:7" x14ac:dyDescent="0.2">
      <c r="A22" s="206"/>
      <c r="B22" s="207"/>
      <c r="C22" s="206"/>
      <c r="D22" s="208"/>
      <c r="E22" s="208"/>
      <c r="F22" s="209"/>
      <c r="G22" s="210"/>
    </row>
    <row r="23" spans="1:7" x14ac:dyDescent="0.2">
      <c r="A23" s="206"/>
      <c r="B23" s="207"/>
      <c r="C23" s="206"/>
      <c r="D23" s="208"/>
      <c r="E23" s="208"/>
      <c r="F23" s="209"/>
      <c r="G23" s="210"/>
    </row>
    <row r="24" spans="1:7" x14ac:dyDescent="0.2">
      <c r="A24" s="206"/>
      <c r="B24" s="207"/>
      <c r="C24" s="206"/>
      <c r="D24" s="208"/>
      <c r="E24" s="208"/>
      <c r="F24" s="209"/>
      <c r="G24" s="210"/>
    </row>
    <row r="25" spans="1:7" x14ac:dyDescent="0.2">
      <c r="A25" s="206"/>
      <c r="B25" s="207"/>
      <c r="C25" s="206"/>
      <c r="D25" s="208"/>
      <c r="E25" s="208"/>
      <c r="F25" s="209"/>
      <c r="G25" s="210"/>
    </row>
    <row r="26" spans="1:7" x14ac:dyDescent="0.2">
      <c r="A26" s="206"/>
      <c r="B26" s="207"/>
      <c r="C26" s="206"/>
      <c r="D26" s="208"/>
      <c r="E26" s="208"/>
      <c r="F26" s="209"/>
      <c r="G26" s="210"/>
    </row>
    <row r="27" spans="1:7" x14ac:dyDescent="0.2">
      <c r="A27" s="206"/>
      <c r="B27" s="207"/>
      <c r="C27" s="206"/>
      <c r="D27" s="208"/>
      <c r="E27" s="208"/>
      <c r="F27" s="209"/>
      <c r="G27" s="210"/>
    </row>
    <row r="28" spans="1:7" x14ac:dyDescent="0.2">
      <c r="A28" s="206"/>
      <c r="B28" s="207"/>
      <c r="C28" s="206"/>
      <c r="D28" s="208"/>
      <c r="E28" s="208"/>
      <c r="F28" s="209"/>
      <c r="G28" s="210"/>
    </row>
    <row r="29" spans="1:7" x14ac:dyDescent="0.2">
      <c r="A29" s="206"/>
      <c r="B29" s="207"/>
      <c r="C29" s="206"/>
      <c r="D29" s="208"/>
      <c r="E29" s="208"/>
      <c r="F29" s="209"/>
      <c r="G29" s="210"/>
    </row>
    <row r="30" spans="1:7" x14ac:dyDescent="0.2">
      <c r="A30" s="206"/>
      <c r="B30" s="207"/>
      <c r="C30" s="206"/>
      <c r="D30" s="208"/>
      <c r="E30" s="208"/>
      <c r="F30" s="209"/>
      <c r="G30" s="210"/>
    </row>
    <row r="31" spans="1:7" x14ac:dyDescent="0.2">
      <c r="A31" s="206"/>
      <c r="B31" s="207"/>
      <c r="C31" s="206"/>
      <c r="D31" s="208"/>
      <c r="E31" s="208"/>
      <c r="F31" s="209"/>
      <c r="G31" s="210"/>
    </row>
    <row r="32" spans="1:7" x14ac:dyDescent="0.2">
      <c r="A32" s="206"/>
      <c r="B32" s="207"/>
      <c r="C32" s="206"/>
      <c r="D32" s="208"/>
      <c r="E32" s="208"/>
      <c r="F32" s="209"/>
      <c r="G32" s="210"/>
    </row>
    <row r="33" spans="1:7" x14ac:dyDescent="0.2">
      <c r="A33" s="206"/>
      <c r="B33" s="207"/>
      <c r="C33" s="206"/>
      <c r="D33" s="208"/>
      <c r="E33" s="208"/>
      <c r="F33" s="209"/>
      <c r="G33" s="210"/>
    </row>
    <row r="34" spans="1:7" x14ac:dyDescent="0.2">
      <c r="A34" s="206"/>
      <c r="B34" s="207"/>
      <c r="C34" s="206"/>
      <c r="D34" s="208"/>
      <c r="E34" s="208"/>
      <c r="F34" s="209"/>
      <c r="G34" s="210"/>
    </row>
    <row r="35" spans="1:7" ht="15" x14ac:dyDescent="0.25">
      <c r="A35" s="179"/>
      <c r="B35" s="180"/>
      <c r="C35" s="179"/>
      <c r="D35" s="181"/>
      <c r="E35" s="182" t="s">
        <v>14</v>
      </c>
      <c r="F35" s="183">
        <f>SUBTOTAL(109,Table54[Montant (avant TVH)])</f>
        <v>0</v>
      </c>
      <c r="G35" s="184"/>
    </row>
  </sheetData>
  <dataValidations count="2">
    <dataValidation allowBlank="1" showInputMessage="1" showErrorMessage="1" prompt="Please do not leave blank." sqref="C4" xr:uid="{2D8D5550-B623-4475-A509-228DAB2C91C3}"/>
    <dataValidation type="list" allowBlank="1" showInputMessage="1" showErrorMessage="1" sqref="C5:C34" xr:uid="{A1AC0856-EA9B-417F-9C94-43BC8B30F168}">
      <formula1>"Operating expenses, Travel expenses"</formula1>
    </dataValidation>
  </dataValidations>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FECF6A1F-C013-4DBA-AF78-6D996D1F403B}">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7</vt:i4>
      </vt:variant>
      <vt:variant>
        <vt:lpstr>Plages nommées</vt:lpstr>
      </vt:variant>
      <vt:variant>
        <vt:i4>2</vt:i4>
      </vt:variant>
    </vt:vector>
  </HeadingPairs>
  <TitlesOfParts>
    <vt:vector size="9" baseType="lpstr">
      <vt:lpstr>Lists</vt:lpstr>
      <vt:lpstr>Schedule 1-Instruction</vt:lpstr>
      <vt:lpstr>Annexe 2 - Demande (sommaire)</vt:lpstr>
      <vt:lpstr>Annexe 3 - Demande (détails)</vt:lpstr>
      <vt:lpstr>Annexe 4 - Jalons</vt:lpstr>
      <vt:lpstr>Suivi - Dépenses salariales</vt:lpstr>
      <vt:lpstr>Suivi - Dépenses non salariales</vt:lpstr>
      <vt:lpstr>'Annexe 2 - Demande (sommaire)'!Zone_d_impression</vt:lpstr>
      <vt:lpstr>'Annexe 3 - Demande (détails)'!Zone_d_impression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Johnson, Matthew</dc:creator>
  <cp:keywords/>
  <dc:description/>
  <cp:lastModifiedBy>Guylaine Lefebvre</cp:lastModifiedBy>
  <cp:revision/>
  <dcterms:created xsi:type="dcterms:W3CDTF">2014-07-29T13:35:22Z</dcterms:created>
  <dcterms:modified xsi:type="dcterms:W3CDTF">2023-03-15T20:13:43Z</dcterms:modified>
  <cp:category/>
  <cp:contentStatus/>
</cp:coreProperties>
</file>